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教材" sheetId="1" r:id="rId1"/>
  </sheets>
  <definedNames>
    <definedName name="_xlnm._FilterDatabase" localSheetId="0" hidden="1">教材!$A$1:$V$2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<sst xmlns="http://schemas.openxmlformats.org/spreadsheetml/2006/main" count="1196" uniqueCount="374">
  <si>
    <t>序号</t>
  </si>
  <si>
    <t>教材适用学期</t>
  </si>
  <si>
    <t>课程名称</t>
  </si>
  <si>
    <t>课程代码</t>
  </si>
  <si>
    <t>课程属性</t>
  </si>
  <si>
    <t>课程性质</t>
  </si>
  <si>
    <t>专业名称</t>
  </si>
  <si>
    <t>教材适用年级</t>
  </si>
  <si>
    <t>教材适用班级</t>
  </si>
  <si>
    <t>拟选教材</t>
  </si>
  <si>
    <t>教材书号</t>
  </si>
  <si>
    <t>教材著者</t>
  </si>
  <si>
    <t>出版机构</t>
  </si>
  <si>
    <t>版次</t>
  </si>
  <si>
    <t>出版时间</t>
  </si>
  <si>
    <t>定价</t>
  </si>
  <si>
    <t>组编</t>
  </si>
  <si>
    <t>该版本以前是否曾订购</t>
  </si>
  <si>
    <t>学生用书册数</t>
  </si>
  <si>
    <t>教师用书册数</t>
  </si>
  <si>
    <t>教材类型</t>
  </si>
  <si>
    <t>备注</t>
  </si>
  <si>
    <t>2026-2027-第一学期</t>
  </si>
  <si>
    <t>信息技术课程与教学论</t>
  </si>
  <si>
    <t>064033310085</t>
  </si>
  <si>
    <t>必修</t>
  </si>
  <si>
    <t>专业课</t>
  </si>
  <si>
    <t>教育技术学（师范）-本科</t>
  </si>
  <si>
    <t>2024</t>
  </si>
  <si>
    <t>24教育技术普本班(师)</t>
  </si>
  <si>
    <t xml:space="preserve">信息技术课程与教学（第2版） </t>
  </si>
  <si>
    <t>9787121476525</t>
  </si>
  <si>
    <t>郑燕林, 董玉琦</t>
  </si>
  <si>
    <t>电子工业出版社</t>
  </si>
  <si>
    <t>第2版</t>
  </si>
  <si>
    <t>69</t>
  </si>
  <si>
    <t/>
  </si>
  <si>
    <t>是</t>
  </si>
  <si>
    <t>45</t>
  </si>
  <si>
    <t>1</t>
  </si>
  <si>
    <t>教育部国家级规划教材</t>
  </si>
  <si>
    <t>小学教育科学研究方法</t>
  </si>
  <si>
    <t>064004310255</t>
  </si>
  <si>
    <t>小学教育（师范）-本科</t>
  </si>
  <si>
    <t>24小教未来教师班(师)</t>
  </si>
  <si>
    <t>《教育研究方法（第3版）》</t>
  </si>
  <si>
    <t>9787576016789</t>
  </si>
  <si>
    <t>刘良华</t>
  </si>
  <si>
    <t>华东师范大学出版社</t>
  </si>
  <si>
    <t>第3版</t>
  </si>
  <si>
    <t>2021</t>
  </si>
  <si>
    <t>49</t>
  </si>
  <si>
    <t>否</t>
  </si>
  <si>
    <t>29</t>
  </si>
  <si>
    <t>教育伦理学</t>
  </si>
  <si>
    <t>064004310265</t>
  </si>
  <si>
    <t>978-7-81101-647-5</t>
  </si>
  <si>
    <t>钱焕琦</t>
  </si>
  <si>
    <t>南京师范大学出版社</t>
  </si>
  <si>
    <t>2009年1月第1版</t>
  </si>
  <si>
    <t>2008</t>
  </si>
  <si>
    <t>35</t>
  </si>
  <si>
    <t>南京师范大学</t>
  </si>
  <si>
    <t>现代汉语</t>
  </si>
  <si>
    <t>064004200011</t>
  </si>
  <si>
    <t>学科基础课</t>
  </si>
  <si>
    <t>2026</t>
  </si>
  <si>
    <t>26小教普本班(师)</t>
  </si>
  <si>
    <t>现代汉语（增订7版 ）</t>
  </si>
  <si>
    <t>9787040625691</t>
  </si>
  <si>
    <t>黄伯荣；廖序东</t>
  </si>
  <si>
    <t>高等教育出版社</t>
  </si>
  <si>
    <t xml:space="preserve">增订7版 </t>
  </si>
  <si>
    <t>68.4</t>
  </si>
  <si>
    <t>50</t>
  </si>
  <si>
    <t>文学概论（语文）</t>
  </si>
  <si>
    <t>064004200135</t>
  </si>
  <si>
    <t>24小教普本2班(师)、24小教普本1班(师)、24小教普本班(师)、24小教语文普本班(师)</t>
  </si>
  <si>
    <t>文学理论</t>
  </si>
  <si>
    <t>978-7-04-054362-9</t>
  </si>
  <si>
    <t>《文学理论》编写组</t>
  </si>
  <si>
    <t>2020</t>
  </si>
  <si>
    <t>37.6</t>
  </si>
  <si>
    <t>40</t>
  </si>
  <si>
    <t>064025200125</t>
  </si>
  <si>
    <t>小学教育（师范定向）-本科</t>
  </si>
  <si>
    <t>24小教普本班(师范定向)、24小教数学普本班(师范定向)、24小教语文普本班(师范定向)</t>
  </si>
  <si>
    <t>43</t>
  </si>
  <si>
    <t>古代文学</t>
  </si>
  <si>
    <t>06400420003k</t>
  </si>
  <si>
    <t>2025</t>
  </si>
  <si>
    <t>25小教普本班(师)、26小教普本班(师)</t>
  </si>
  <si>
    <t>中国古代文学史（第2版）上</t>
  </si>
  <si>
    <t>978-7-04-050108-7</t>
  </si>
  <si>
    <t>袁世硕、陈文新</t>
  </si>
  <si>
    <t>2018</t>
  </si>
  <si>
    <t>43.3</t>
  </si>
  <si>
    <t xml:space="preserve">教育部 </t>
  </si>
  <si>
    <t>30</t>
  </si>
  <si>
    <t>马克思主义理论研究和建设工程重点教材（马工程教材）</t>
  </si>
  <si>
    <t>064092200033</t>
  </si>
  <si>
    <t>小学教育（师范）（未来教师班）-本科</t>
  </si>
  <si>
    <t>25小教未来教师班(师)</t>
  </si>
  <si>
    <t>27</t>
  </si>
  <si>
    <t>小学教育课题研究</t>
  </si>
  <si>
    <t>064004200095</t>
  </si>
  <si>
    <t>中小学课题研究</t>
  </si>
  <si>
    <t>9787303166312</t>
  </si>
  <si>
    <t>陈岩</t>
  </si>
  <si>
    <t>北京师范大学出版社</t>
  </si>
  <si>
    <t>第1版</t>
  </si>
  <si>
    <t>2013</t>
  </si>
  <si>
    <t>20</t>
  </si>
  <si>
    <t>其他</t>
  </si>
  <si>
    <t>小学德育原理</t>
  </si>
  <si>
    <t>064004200435</t>
  </si>
  <si>
    <t>辅修</t>
  </si>
  <si>
    <t>24小教数学普本班(师)、24小教语文普本班(师)</t>
  </si>
  <si>
    <t>德育原理</t>
  </si>
  <si>
    <t>9787303227464</t>
  </si>
  <si>
    <t>檀传宝</t>
  </si>
  <si>
    <t>2017</t>
  </si>
  <si>
    <t>55</t>
  </si>
  <si>
    <t>41</t>
  </si>
  <si>
    <t>异常心理学</t>
  </si>
  <si>
    <t>064024200163</t>
  </si>
  <si>
    <t>应用心理学-本科</t>
  </si>
  <si>
    <t>25应用心理普本班</t>
  </si>
  <si>
    <t>变态心理学</t>
  </si>
  <si>
    <t>978-7-300-25588-0</t>
  </si>
  <si>
    <t>王建平</t>
  </si>
  <si>
    <t>中国人民大学出版社</t>
  </si>
  <si>
    <t xml:space="preserve">2018 </t>
  </si>
  <si>
    <t>59.8</t>
  </si>
  <si>
    <t>064103200163</t>
  </si>
  <si>
    <t>应用心理学（师范定向）-本科</t>
  </si>
  <si>
    <t>25应用心理普本班(师范定向)</t>
  </si>
  <si>
    <t>基础心理学</t>
  </si>
  <si>
    <t>064024200011</t>
  </si>
  <si>
    <t>26应用心理普本班</t>
  </si>
  <si>
    <t>《普通心理学》</t>
  </si>
  <si>
    <t>9787567550742</t>
  </si>
  <si>
    <t>叶奕乾；何存道；梁宁建</t>
  </si>
  <si>
    <t>第5版</t>
  </si>
  <si>
    <t>2016</t>
  </si>
  <si>
    <t>教育学基础（含教师职业道德）</t>
  </si>
  <si>
    <t>064000400031</t>
  </si>
  <si>
    <t>-本科</t>
  </si>
  <si>
    <t>教育学原理</t>
  </si>
  <si>
    <t>9787040509380</t>
  </si>
  <si>
    <t>项贤明</t>
  </si>
  <si>
    <t>31</t>
  </si>
  <si>
    <t>按新生入学报到数</t>
  </si>
  <si>
    <t>课程与教学论</t>
  </si>
  <si>
    <t>064041310085</t>
  </si>
  <si>
    <t>应用心理学（师范）-本科</t>
  </si>
  <si>
    <t>24应用心理普本班(师)</t>
  </si>
  <si>
    <t>9787040613773</t>
  </si>
  <si>
    <t>王本陆</t>
  </si>
  <si>
    <t>第4版</t>
  </si>
  <si>
    <t>2023</t>
  </si>
  <si>
    <t>36</t>
  </si>
  <si>
    <t>钢琴</t>
  </si>
  <si>
    <t>064004200503</t>
  </si>
  <si>
    <t>通选</t>
  </si>
  <si>
    <t>25小教普本班(师)</t>
  </si>
  <si>
    <t>钢琴基础教程1</t>
  </si>
  <si>
    <t>978-7-80667-269-3</t>
  </si>
  <si>
    <t>韩林申，李晓平，徐斐，周荷君</t>
  </si>
  <si>
    <t>上海世纪出版集团；上海音乐出版社</t>
  </si>
  <si>
    <t>2003年5月第1版</t>
  </si>
  <si>
    <t>2003</t>
  </si>
  <si>
    <t>16.94</t>
  </si>
  <si>
    <t>0</t>
  </si>
  <si>
    <t>手工制作★</t>
  </si>
  <si>
    <t>064025200495</t>
  </si>
  <si>
    <t>24小教数学普本班(师范定向)、24小教语文普本班(师范定向)</t>
  </si>
  <si>
    <t>手工制作</t>
  </si>
  <si>
    <t>9787040550047</t>
  </si>
  <si>
    <t>马健</t>
  </si>
  <si>
    <t>2022年08月第一版</t>
  </si>
  <si>
    <t>2022</t>
  </si>
  <si>
    <t>28</t>
  </si>
  <si>
    <t>064004200323</t>
  </si>
  <si>
    <t>2022年8月第1版</t>
  </si>
  <si>
    <t>064092200323</t>
  </si>
  <si>
    <t>现当代文学经典作品选读（语文）</t>
  </si>
  <si>
    <t>064004200125</t>
  </si>
  <si>
    <t>24小教语文普本班(师)</t>
  </si>
  <si>
    <t>中国现代文学经典</t>
  </si>
  <si>
    <t>9787301363782</t>
  </si>
  <si>
    <t>朱栋霖</t>
  </si>
  <si>
    <t>北京大学出版社</t>
  </si>
  <si>
    <t>129</t>
  </si>
  <si>
    <t>37</t>
  </si>
  <si>
    <t>064025200215</t>
  </si>
  <si>
    <t>限选</t>
  </si>
  <si>
    <t>24小教语文普本班(师范定向)</t>
  </si>
  <si>
    <t>中国现当代文学</t>
  </si>
  <si>
    <t>064004200023</t>
  </si>
  <si>
    <t>中国现代文学史</t>
  </si>
  <si>
    <t>9787301363799</t>
  </si>
  <si>
    <t>79</t>
  </si>
  <si>
    <t>课程与教学改革热点问题研究</t>
  </si>
  <si>
    <t>064004200483</t>
  </si>
  <si>
    <t>数智驱动的教育教学改革：理论与实践</t>
  </si>
  <si>
    <t>9787030819833</t>
  </si>
  <si>
    <t>黄昌勤</t>
  </si>
  <si>
    <t>科学出版社</t>
  </si>
  <si>
    <t>99</t>
  </si>
  <si>
    <t>教育心理学</t>
  </si>
  <si>
    <t>064024200103</t>
  </si>
  <si>
    <t>当代教育心理学</t>
  </si>
  <si>
    <t>978-7-303-04226-5</t>
  </si>
  <si>
    <t>陈琦，刘儒德</t>
  </si>
  <si>
    <t xml:space="preserve">2013 </t>
  </si>
  <si>
    <t>53</t>
  </si>
  <si>
    <t>064103200103</t>
  </si>
  <si>
    <t>教师人际沟通与礼仪</t>
  </si>
  <si>
    <t>064025310435</t>
  </si>
  <si>
    <t>教师礼仪与修养</t>
  </si>
  <si>
    <t>9787303183326</t>
  </si>
  <si>
    <t>郭华</t>
  </si>
  <si>
    <t>2015</t>
  </si>
  <si>
    <t>32</t>
  </si>
  <si>
    <t>智能硬件基础</t>
  </si>
  <si>
    <t>064033200225</t>
  </si>
  <si>
    <t>Arduino开源硬件概论</t>
  </si>
  <si>
    <t>9787302521938</t>
  </si>
  <si>
    <t>李永华</t>
  </si>
  <si>
    <t>清华大学出版社出版</t>
  </si>
  <si>
    <t>2019</t>
  </si>
  <si>
    <t>高等学校电子信息类专业系列教材</t>
  </si>
  <si>
    <t>47</t>
  </si>
  <si>
    <t>064004310415</t>
  </si>
  <si>
    <t>多媒体与网络资源开发</t>
  </si>
  <si>
    <t>064033200235</t>
  </si>
  <si>
    <t>《教学创新：生成式人工智能重构教学资源》</t>
  </si>
  <si>
    <t>9787121509421</t>
  </si>
  <si>
    <t>田雪葳，李磊</t>
  </si>
  <si>
    <t>GAI教育领航者丛书</t>
  </si>
  <si>
    <t>认知心理学</t>
  </si>
  <si>
    <t>064041200185</t>
  </si>
  <si>
    <t>认知心理学（重排本）</t>
  </si>
  <si>
    <t>978-7-301-01810-1/C 54</t>
  </si>
  <si>
    <t>王甦，汪安圣</t>
  </si>
  <si>
    <t>重排本</t>
  </si>
  <si>
    <t xml:space="preserve">2006 </t>
  </si>
  <si>
    <t>42</t>
  </si>
  <si>
    <t>积极心理学</t>
  </si>
  <si>
    <t>064103200143</t>
  </si>
  <si>
    <t>《积极心理学》第3版</t>
  </si>
  <si>
    <t>9787300326702</t>
  </si>
  <si>
    <t>刘翔平</t>
  </si>
  <si>
    <t>心理测量学</t>
  </si>
  <si>
    <t>064103200043</t>
  </si>
  <si>
    <t>心理与教育测量</t>
  </si>
  <si>
    <t>9787566823700</t>
  </si>
  <si>
    <t>戴海崎，张锋</t>
  </si>
  <si>
    <t>暨南大学出版社</t>
  </si>
  <si>
    <t>69.8</t>
  </si>
  <si>
    <t>064024200043</t>
  </si>
  <si>
    <t>心理学基础</t>
  </si>
  <si>
    <t>064000400041</t>
  </si>
  <si>
    <t>9787302564911</t>
  </si>
  <si>
    <t>白冬青，王晓茜，包兴敏</t>
  </si>
  <si>
    <t>清华大学出版社</t>
  </si>
  <si>
    <t>68</t>
  </si>
  <si>
    <t>学校心理危机干预</t>
  </si>
  <si>
    <t>064041200265</t>
  </si>
  <si>
    <t>青少年心理危机干预</t>
  </si>
  <si>
    <t>9787561778371</t>
  </si>
  <si>
    <t>边玉芳，钟惊雷，钟燕，蒋赟</t>
  </si>
  <si>
    <t>2010</t>
  </si>
  <si>
    <t>29.8</t>
  </si>
  <si>
    <t>特殊儿童心理学</t>
  </si>
  <si>
    <t>064092200703</t>
  </si>
  <si>
    <t>《特殊儿童心理与教育》</t>
  </si>
  <si>
    <t>9787301285992</t>
  </si>
  <si>
    <t>杨广学、张巧明、王芳</t>
  </si>
  <si>
    <t>计算机网络基础</t>
  </si>
  <si>
    <t>064033200093</t>
  </si>
  <si>
    <t>25教育技术普本班(师)</t>
  </si>
  <si>
    <t>《深入理解计算机网络》</t>
  </si>
  <si>
    <t>9787302662709</t>
  </si>
  <si>
    <t>袁华，王昊翔，黄敏?</t>
  </si>
  <si>
    <t>十四五”普通高等教育本科国家级规划教材</t>
  </si>
  <si>
    <t>38</t>
  </si>
  <si>
    <t>外国文学（语文）</t>
  </si>
  <si>
    <t>064004200115</t>
  </si>
  <si>
    <t>外国文学史（第3版）上下</t>
  </si>
  <si>
    <t>978-7-04-065242-0，978-7-04-065243-7</t>
  </si>
  <si>
    <t>聂珍钊，郑克鲁，蒋承勇</t>
  </si>
  <si>
    <t>77</t>
  </si>
  <si>
    <t>15</t>
  </si>
  <si>
    <t>064024200143</t>
  </si>
  <si>
    <t>情绪心理学</t>
  </si>
  <si>
    <t>064041200245</t>
  </si>
  <si>
    <t>9787518432912</t>
  </si>
  <si>
    <t>（美）米歇尔·N.希奥塔</t>
  </si>
  <si>
    <t>中国轻工业出版社</t>
  </si>
  <si>
    <t>118</t>
  </si>
  <si>
    <t>学校心理学</t>
  </si>
  <si>
    <t>064103200173</t>
  </si>
  <si>
    <t>978-7-300-29067-6</t>
  </si>
  <si>
    <t>人民大学出版社</t>
  </si>
  <si>
    <t>39.9</t>
  </si>
  <si>
    <t>064024200173</t>
  </si>
  <si>
    <t>高等数学选讲</t>
  </si>
  <si>
    <t>064004200083</t>
  </si>
  <si>
    <t>高等数学（本科少学时类型）下册</t>
  </si>
  <si>
    <t>978-7-04-043118-6</t>
  </si>
  <si>
    <t>同济大学数学系</t>
  </si>
  <si>
    <t>21.6</t>
  </si>
  <si>
    <t>064092200083</t>
  </si>
  <si>
    <t>数字摄影与摄像</t>
  </si>
  <si>
    <t>064033200073</t>
  </si>
  <si>
    <t>9787302615439</t>
  </si>
  <si>
    <t>詹青龙，袁东斌，刘光勇</t>
  </si>
  <si>
    <t>现代教育技术★</t>
  </si>
  <si>
    <t>064025310075</t>
  </si>
  <si>
    <t>24小教数学普本班(师范定向)</t>
  </si>
  <si>
    <t>现代教育技术（第2版）——支持学生未来的学习</t>
  </si>
  <si>
    <t>978-7-313-22597-9</t>
  </si>
  <si>
    <t>郭莉，冯伯虎</t>
  </si>
  <si>
    <t>上海交通大学出版社</t>
  </si>
  <si>
    <t>2020年2月第2版</t>
  </si>
  <si>
    <t>21</t>
  </si>
  <si>
    <t>现代教育技术</t>
  </si>
  <si>
    <t>064004310075</t>
  </si>
  <si>
    <t>现代教育技术——支持学生未来的学习</t>
  </si>
  <si>
    <t>郭莉；冯伯虎等</t>
  </si>
  <si>
    <t xml:space="preserve">2020 </t>
  </si>
  <si>
    <t>阅读与写作</t>
  </si>
  <si>
    <t>06400440006K</t>
  </si>
  <si>
    <t>文学写作教程</t>
  </si>
  <si>
    <t>978-7-301-29910-4</t>
  </si>
  <si>
    <t>琚静斋</t>
  </si>
  <si>
    <t>2018年10月第2版</t>
  </si>
  <si>
    <t>60</t>
  </si>
  <si>
    <t>文学作品赏析</t>
  </si>
  <si>
    <t>064092400123</t>
  </si>
  <si>
    <t>文学鉴赏</t>
  </si>
  <si>
    <t>978-7-04-036158-2</t>
  </si>
  <si>
    <t>孙昕光</t>
  </si>
  <si>
    <t>2012年9月第2版</t>
  </si>
  <si>
    <t>2012</t>
  </si>
  <si>
    <t>34</t>
  </si>
  <si>
    <t>设计思维与资源开发</t>
  </si>
  <si>
    <t>064000200165</t>
  </si>
  <si>
    <t>公共课</t>
  </si>
  <si>
    <t>设计创意思维</t>
  </si>
  <si>
    <t>978-7-04-042043-2</t>
  </si>
  <si>
    <t>伏波</t>
  </si>
  <si>
    <t>2015年3月第1版</t>
  </si>
  <si>
    <t>42.8</t>
  </si>
  <si>
    <t>33</t>
  </si>
  <si>
    <t>教育技术学导论</t>
  </si>
  <si>
    <t>064033200021</t>
  </si>
  <si>
    <t>26教育技术普本班(师)</t>
  </si>
  <si>
    <t>978-7-04-058875-0</t>
  </si>
  <si>
    <t>黄荣怀，庄榕霞，王运武，杨俊锋</t>
  </si>
  <si>
    <t>2022年10月第2版</t>
  </si>
  <si>
    <t>24小教普本1班(师)、24小教普本2班(师)、24小教普本班(师)、24小教语文普本班(师)、24小教数学普本班(师)</t>
  </si>
  <si>
    <t>70</t>
  </si>
  <si>
    <t>教育学基础</t>
  </si>
  <si>
    <t>064000310044</t>
  </si>
  <si>
    <t>25普本班(师)</t>
  </si>
  <si>
    <t>《教育学原理》（第2版）</t>
  </si>
  <si>
    <t>9787040634594</t>
  </si>
  <si>
    <t>《教育学原理》编写组</t>
  </si>
  <si>
    <t>56</t>
  </si>
  <si>
    <t>064000310034</t>
  </si>
  <si>
    <t>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</si>
</sst>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>
      <alignment vertical="center"/>
    </xf>
    <xf numFmtId="44" fontId="24" fillId="0" borderId="0">
      <alignment vertical="center"/>
    </xf>
    <xf numFmtId="42" fontId="24" fillId="0" borderId="0">
      <alignment vertical="center"/>
    </xf>
    <xf numFmtId="43" fontId="24" fillId="0" borderId="0">
      <alignment vertical="center"/>
    </xf>
    <xf numFmtId="41" fontId="24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49">
      <alignment vertical="center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2" xfId="55" applyFont="1" applyBorder="1" applyAlignment="1">
      <alignment horizontal="center" vertical="center" wrapText="1"/>
    </xf>
    <xf numFmtId="0" fontId="3" fillId="0" borderId="2" xfId="49" applyFont="1" applyBorder="1" applyAlignment="1">
      <alignment horizontal="right" vertical="center" wrapText="1"/>
    </xf>
    <xf numFmtId="0" fontId="3" fillId="0" borderId="2" xfId="49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2" xfId="55"/>
  </cellStyles>
  <dxfs count="4">
    <dxf>
      <font>
        <color rgb="FF006100"/>
      </font>
      <fill>
        <patternFill patternType="solid">
          <bgColor rgb="FFC6EFCE"/>
        </patternFill>
      </fill>
    </dxf>
    <dxf>
      <font>
        <color rgb="FF00B050"/>
      </font>
    </dxf>
    <dxf>
      <font>
        <color rgb="FF00B050"/>
      </font>
      <fill>
        <patternFill patternType="solid">
          <bgColor rgb="FFFFFF00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tabSelected="1" workbookViewId="0">
      <pane ySplit="1" topLeftCell="A47" activePane="bottomLeft" state="frozen"/>
      <selection/>
      <selection pane="bottomLeft" activeCell="C58" sqref="C58"/>
    </sheetView>
  </sheetViews>
  <sheetFormatPr defaultColWidth="7.37272727272727" defaultRowHeight="30" customHeight="1"/>
  <cols>
    <col min="1" max="1" width="6.37272727272727" style="2" customWidth="1"/>
    <col min="2" max="2" width="26.5" style="2" customWidth="1"/>
    <col min="3" max="3" width="44.8727272727273" style="2" customWidth="1"/>
    <col min="4" max="4" width="15.3727272727273" style="2" customWidth="1"/>
    <col min="5" max="5" width="9.75454545454545" style="2" customWidth="1"/>
    <col min="6" max="6" width="14.3727272727273" style="2" customWidth="1"/>
    <col min="7" max="7" width="42.3727272727273" style="2" customWidth="1"/>
    <col min="8" max="8" width="10.1272727272727" style="2" customWidth="1"/>
    <col min="9" max="9" width="46.7545454545455" style="2" customWidth="1"/>
    <col min="10" max="10" width="36.3727272727273" style="2" customWidth="1"/>
    <col min="11" max="11" width="21.7545454545455" style="2" customWidth="1"/>
    <col min="12" max="12" width="20.3727272727273" style="2" customWidth="1"/>
    <col min="13" max="13" width="27.1272727272727" style="2" customWidth="1"/>
    <col min="14" max="14" width="10.7545454545455" style="2" customWidth="1"/>
    <col min="15" max="15" width="9.87272727272727" style="2" customWidth="1"/>
    <col min="16" max="16" width="8.37272727272727" style="2" customWidth="1"/>
    <col min="17" max="17" width="11.2545454545455" style="2" customWidth="1"/>
    <col min="18" max="18" width="9.37272727272727" style="2" customWidth="1"/>
    <col min="19" max="19" width="7.62727272727273" style="2" customWidth="1"/>
    <col min="20" max="20" width="7" style="2" customWidth="1"/>
    <col min="21" max="21" width="23.3727272727273" style="2" customWidth="1"/>
    <col min="22" max="22" width="19.3727272727273" style="2" customWidth="1"/>
    <col min="23" max="25" width="7.37272727272727" style="2" customWidth="1"/>
    <col min="26" max="27" width="9.37272727272727" style="2" customWidth="1"/>
    <col min="28" max="28" width="7.37272727272727" style="2" customWidth="1"/>
    <col min="29" max="29" width="9.87272727272727" style="2" customWidth="1"/>
    <col min="30" max="30" width="7.37272727272727" style="2" customWidth="1"/>
    <col min="31" max="31" width="8.25454545454545" style="2" customWidth="1"/>
    <col min="32" max="32" width="10.3727272727273" style="2" customWidth="1"/>
    <col min="33" max="33" width="9.87272727272727" style="2" customWidth="1"/>
    <col min="34" max="36" width="7.37272727272727" style="2" customWidth="1"/>
    <col min="37" max="37" width="9.62727272727273" style="2" customWidth="1"/>
    <col min="38" max="40" width="7.37272727272727" style="2" customWidth="1"/>
    <col min="41" max="41" width="13.6272727272727" style="2" customWidth="1"/>
    <col min="42" max="42" width="17" style="2" customWidth="1"/>
    <col min="43" max="43" width="15.7545454545455" style="2" customWidth="1"/>
    <col min="44" max="44" width="10.3727272727273" style="2" customWidth="1"/>
    <col min="45" max="16375" width="7.37272727272727" style="2" customWidth="1"/>
    <col min="16376" max="16384" width="7.37272727272727" style="2"/>
  </cols>
  <sheetData>
    <row r="1" s="1" customFormat="1" ht="91.5" customHeight="1" spans="1:2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</row>
    <row r="2" ht="40.5" customHeight="1" spans="1:22">
      <c r="A2" s="5">
        <f>1</f>
        <v>1</v>
      </c>
      <c r="B2" s="6" t="s">
        <v>22</v>
      </c>
      <c r="C2" s="6" t="s">
        <v>23</v>
      </c>
      <c r="D2" s="6" t="s">
        <v>24</v>
      </c>
      <c r="E2" s="6" t="s">
        <v>25</v>
      </c>
      <c r="F2" s="6" t="s">
        <v>26</v>
      </c>
      <c r="G2" s="6" t="s">
        <v>27</v>
      </c>
      <c r="H2" s="6" t="s">
        <v>28</v>
      </c>
      <c r="I2" s="6" t="s">
        <v>29</v>
      </c>
      <c r="J2" s="6" t="s">
        <v>30</v>
      </c>
      <c r="K2" s="6" t="s">
        <v>31</v>
      </c>
      <c r="L2" s="6" t="s">
        <v>32</v>
      </c>
      <c r="M2" s="6" t="s">
        <v>33</v>
      </c>
      <c r="N2" s="6" t="s">
        <v>34</v>
      </c>
      <c r="O2" s="6" t="s">
        <v>28</v>
      </c>
      <c r="P2" s="6" t="s">
        <v>35</v>
      </c>
      <c r="Q2" s="6" t="s">
        <v>36</v>
      </c>
      <c r="R2" s="6" t="s">
        <v>37</v>
      </c>
      <c r="S2" s="6" t="s">
        <v>38</v>
      </c>
      <c r="T2" s="6" t="s">
        <v>39</v>
      </c>
      <c r="U2" s="6" t="s">
        <v>40</v>
      </c>
      <c r="V2" s="6" t="s">
        <v>36</v>
      </c>
    </row>
    <row r="3" ht="40.5" customHeight="1" spans="1:22">
      <c r="A3" s="5">
        <f>2</f>
        <v>2</v>
      </c>
      <c r="B3" s="6" t="s">
        <v>22</v>
      </c>
      <c r="C3" s="6" t="s">
        <v>41</v>
      </c>
      <c r="D3" s="6" t="s">
        <v>42</v>
      </c>
      <c r="E3" s="6" t="s">
        <v>25</v>
      </c>
      <c r="F3" s="6" t="s">
        <v>26</v>
      </c>
      <c r="G3" s="6" t="s">
        <v>43</v>
      </c>
      <c r="H3" s="6" t="s">
        <v>28</v>
      </c>
      <c r="I3" s="6" t="s">
        <v>44</v>
      </c>
      <c r="J3" s="6" t="s">
        <v>45</v>
      </c>
      <c r="K3" s="6" t="s">
        <v>46</v>
      </c>
      <c r="L3" s="6" t="s">
        <v>47</v>
      </c>
      <c r="M3" s="6" t="s">
        <v>48</v>
      </c>
      <c r="N3" s="6" t="s">
        <v>49</v>
      </c>
      <c r="O3" s="6" t="s">
        <v>50</v>
      </c>
      <c r="P3" s="6" t="s">
        <v>51</v>
      </c>
      <c r="Q3" s="6" t="s">
        <v>36</v>
      </c>
      <c r="R3" s="6" t="s">
        <v>52</v>
      </c>
      <c r="S3" s="6" t="s">
        <v>53</v>
      </c>
      <c r="T3" s="6" t="s">
        <v>39</v>
      </c>
      <c r="U3" s="6" t="s">
        <v>40</v>
      </c>
      <c r="V3" s="6" t="s">
        <v>36</v>
      </c>
    </row>
    <row r="4" ht="40.5" customHeight="1" spans="1:22">
      <c r="A4" s="5">
        <f>3</f>
        <v>3</v>
      </c>
      <c r="B4" s="6" t="s">
        <v>22</v>
      </c>
      <c r="C4" s="6" t="s">
        <v>54</v>
      </c>
      <c r="D4" s="6" t="s">
        <v>55</v>
      </c>
      <c r="E4" s="6" t="s">
        <v>25</v>
      </c>
      <c r="F4" s="6" t="s">
        <v>26</v>
      </c>
      <c r="G4" s="6" t="s">
        <v>43</v>
      </c>
      <c r="H4" s="6" t="s">
        <v>28</v>
      </c>
      <c r="I4" s="6" t="s">
        <v>44</v>
      </c>
      <c r="J4" s="6" t="s">
        <v>54</v>
      </c>
      <c r="K4" s="6" t="s">
        <v>56</v>
      </c>
      <c r="L4" s="6" t="s">
        <v>57</v>
      </c>
      <c r="M4" s="6" t="s">
        <v>58</v>
      </c>
      <c r="N4" s="6" t="s">
        <v>59</v>
      </c>
      <c r="O4" s="6" t="s">
        <v>60</v>
      </c>
      <c r="P4" s="6" t="s">
        <v>61</v>
      </c>
      <c r="Q4" s="6" t="s">
        <v>62</v>
      </c>
      <c r="R4" s="6" t="s">
        <v>37</v>
      </c>
      <c r="S4" s="6" t="s">
        <v>53</v>
      </c>
      <c r="T4" s="6" t="s">
        <v>39</v>
      </c>
      <c r="U4" s="6" t="s">
        <v>40</v>
      </c>
      <c r="V4" s="6" t="s">
        <v>36</v>
      </c>
    </row>
    <row r="5" ht="40.5" customHeight="1" spans="1:22">
      <c r="A5" s="5">
        <f>4</f>
        <v>4</v>
      </c>
      <c r="B5" s="6" t="s">
        <v>22</v>
      </c>
      <c r="C5" s="6" t="s">
        <v>63</v>
      </c>
      <c r="D5" s="6" t="s">
        <v>64</v>
      </c>
      <c r="E5" s="6" t="s">
        <v>25</v>
      </c>
      <c r="F5" s="6" t="s">
        <v>65</v>
      </c>
      <c r="G5" s="6" t="s">
        <v>43</v>
      </c>
      <c r="H5" s="6" t="s">
        <v>66</v>
      </c>
      <c r="I5" s="6" t="s">
        <v>67</v>
      </c>
      <c r="J5" s="6" t="s">
        <v>68</v>
      </c>
      <c r="K5" s="6" t="s">
        <v>69</v>
      </c>
      <c r="L5" s="6" t="s">
        <v>70</v>
      </c>
      <c r="M5" s="6" t="s">
        <v>71</v>
      </c>
      <c r="N5" s="6" t="s">
        <v>72</v>
      </c>
      <c r="O5" s="6" t="s">
        <v>28</v>
      </c>
      <c r="P5" s="6" t="s">
        <v>73</v>
      </c>
      <c r="Q5" s="6" t="s">
        <v>36</v>
      </c>
      <c r="R5" s="6" t="s">
        <v>52</v>
      </c>
      <c r="S5" s="6" t="s">
        <v>74</v>
      </c>
      <c r="T5" s="6" t="s">
        <v>39</v>
      </c>
      <c r="U5" s="6" t="s">
        <v>40</v>
      </c>
      <c r="V5" s="6" t="s">
        <v>36</v>
      </c>
    </row>
    <row r="6" ht="40.5" customHeight="1" spans="1:22">
      <c r="A6" s="5">
        <f>5</f>
        <v>5</v>
      </c>
      <c r="B6" s="6" t="s">
        <v>22</v>
      </c>
      <c r="C6" s="6" t="s">
        <v>75</v>
      </c>
      <c r="D6" s="6" t="s">
        <v>76</v>
      </c>
      <c r="E6" s="6" t="s">
        <v>25</v>
      </c>
      <c r="F6" s="6" t="s">
        <v>26</v>
      </c>
      <c r="G6" s="6" t="s">
        <v>43</v>
      </c>
      <c r="H6" s="6" t="s">
        <v>28</v>
      </c>
      <c r="I6" s="6" t="s">
        <v>77</v>
      </c>
      <c r="J6" s="6" t="s">
        <v>78</v>
      </c>
      <c r="K6" s="6" t="s">
        <v>79</v>
      </c>
      <c r="L6" s="6" t="s">
        <v>80</v>
      </c>
      <c r="M6" s="6" t="s">
        <v>71</v>
      </c>
      <c r="N6" s="6" t="s">
        <v>34</v>
      </c>
      <c r="O6" s="6" t="s">
        <v>81</v>
      </c>
      <c r="P6" s="6" t="s">
        <v>82</v>
      </c>
      <c r="Q6" s="6" t="s">
        <v>36</v>
      </c>
      <c r="R6" s="6" t="s">
        <v>37</v>
      </c>
      <c r="S6" s="6" t="s">
        <v>83</v>
      </c>
      <c r="T6" s="6" t="s">
        <v>39</v>
      </c>
      <c r="U6" s="6" t="s">
        <v>40</v>
      </c>
      <c r="V6" s="6" t="s">
        <v>36</v>
      </c>
    </row>
    <row r="7" ht="40.5" customHeight="1" spans="1:22">
      <c r="A7" s="5">
        <f>6</f>
        <v>6</v>
      </c>
      <c r="B7" s="6" t="s">
        <v>22</v>
      </c>
      <c r="C7" s="6" t="s">
        <v>75</v>
      </c>
      <c r="D7" s="6" t="s">
        <v>84</v>
      </c>
      <c r="E7" s="6" t="s">
        <v>25</v>
      </c>
      <c r="F7" s="6" t="s">
        <v>26</v>
      </c>
      <c r="G7" s="6" t="s">
        <v>85</v>
      </c>
      <c r="H7" s="6" t="s">
        <v>28</v>
      </c>
      <c r="I7" s="6" t="s">
        <v>86</v>
      </c>
      <c r="J7" s="6" t="s">
        <v>78</v>
      </c>
      <c r="K7" s="6" t="s">
        <v>79</v>
      </c>
      <c r="L7" s="6" t="s">
        <v>80</v>
      </c>
      <c r="M7" s="6" t="s">
        <v>71</v>
      </c>
      <c r="N7" s="6" t="s">
        <v>34</v>
      </c>
      <c r="O7" s="6" t="s">
        <v>81</v>
      </c>
      <c r="P7" s="6" t="s">
        <v>82</v>
      </c>
      <c r="Q7" s="6" t="s">
        <v>36</v>
      </c>
      <c r="R7" s="6" t="s">
        <v>37</v>
      </c>
      <c r="S7" s="6" t="s">
        <v>87</v>
      </c>
      <c r="T7" s="6" t="s">
        <v>39</v>
      </c>
      <c r="U7" s="6" t="s">
        <v>40</v>
      </c>
      <c r="V7" s="6" t="s">
        <v>36</v>
      </c>
    </row>
    <row r="8" ht="40.5" customHeight="1" spans="1:22">
      <c r="A8" s="5">
        <f>7</f>
        <v>7</v>
      </c>
      <c r="B8" s="6" t="s">
        <v>22</v>
      </c>
      <c r="C8" s="6" t="s">
        <v>88</v>
      </c>
      <c r="D8" s="6" t="s">
        <v>89</v>
      </c>
      <c r="E8" s="6" t="s">
        <v>25</v>
      </c>
      <c r="F8" s="6" t="s">
        <v>65</v>
      </c>
      <c r="G8" s="6" t="s">
        <v>43</v>
      </c>
      <c r="H8" s="6" t="s">
        <v>90</v>
      </c>
      <c r="I8" s="6" t="s">
        <v>91</v>
      </c>
      <c r="J8" s="6" t="s">
        <v>92</v>
      </c>
      <c r="K8" s="6" t="s">
        <v>93</v>
      </c>
      <c r="L8" s="6" t="s">
        <v>94</v>
      </c>
      <c r="M8" s="6" t="s">
        <v>71</v>
      </c>
      <c r="N8" s="6" t="s">
        <v>34</v>
      </c>
      <c r="O8" s="6" t="s">
        <v>95</v>
      </c>
      <c r="P8" s="6" t="s">
        <v>96</v>
      </c>
      <c r="Q8" s="6" t="s">
        <v>97</v>
      </c>
      <c r="R8" s="6" t="s">
        <v>37</v>
      </c>
      <c r="S8" s="6" t="s">
        <v>98</v>
      </c>
      <c r="T8" s="6" t="s">
        <v>39</v>
      </c>
      <c r="U8" s="6" t="s">
        <v>99</v>
      </c>
      <c r="V8" s="6" t="s">
        <v>36</v>
      </c>
    </row>
    <row r="9" ht="40.5" customHeight="1" spans="1:22">
      <c r="A9" s="5">
        <f>8</f>
        <v>8</v>
      </c>
      <c r="B9" s="6" t="s">
        <v>22</v>
      </c>
      <c r="C9" s="6" t="s">
        <v>88</v>
      </c>
      <c r="D9" s="6" t="s">
        <v>100</v>
      </c>
      <c r="E9" s="6" t="s">
        <v>25</v>
      </c>
      <c r="F9" s="6" t="s">
        <v>65</v>
      </c>
      <c r="G9" s="6" t="s">
        <v>101</v>
      </c>
      <c r="H9" s="6" t="s">
        <v>90</v>
      </c>
      <c r="I9" s="6" t="s">
        <v>102</v>
      </c>
      <c r="J9" s="6" t="s">
        <v>92</v>
      </c>
      <c r="K9" s="6" t="s">
        <v>93</v>
      </c>
      <c r="L9" s="6" t="s">
        <v>94</v>
      </c>
      <c r="M9" s="6" t="s">
        <v>71</v>
      </c>
      <c r="N9" s="6" t="s">
        <v>34</v>
      </c>
      <c r="O9" s="6" t="s">
        <v>95</v>
      </c>
      <c r="P9" s="6" t="s">
        <v>96</v>
      </c>
      <c r="Q9" s="6" t="s">
        <v>97</v>
      </c>
      <c r="R9" s="6" t="s">
        <v>37</v>
      </c>
      <c r="S9" s="6" t="s">
        <v>103</v>
      </c>
      <c r="T9" s="6" t="s">
        <v>39</v>
      </c>
      <c r="U9" s="6" t="s">
        <v>99</v>
      </c>
      <c r="V9" s="6" t="s">
        <v>36</v>
      </c>
    </row>
    <row r="10" ht="40.5" customHeight="1" spans="1:22">
      <c r="A10" s="5">
        <f>9</f>
        <v>9</v>
      </c>
      <c r="B10" s="6" t="s">
        <v>22</v>
      </c>
      <c r="C10" s="6" t="s">
        <v>104</v>
      </c>
      <c r="D10" s="6" t="s">
        <v>105</v>
      </c>
      <c r="E10" s="6" t="s">
        <v>25</v>
      </c>
      <c r="F10" s="6" t="s">
        <v>26</v>
      </c>
      <c r="G10" s="6" t="s">
        <v>43</v>
      </c>
      <c r="H10" s="6" t="s">
        <v>28</v>
      </c>
      <c r="I10" s="6" t="s">
        <v>44</v>
      </c>
      <c r="J10" s="6" t="s">
        <v>106</v>
      </c>
      <c r="K10" s="6" t="s">
        <v>107</v>
      </c>
      <c r="L10" s="6" t="s">
        <v>108</v>
      </c>
      <c r="M10" s="6" t="s">
        <v>109</v>
      </c>
      <c r="N10" s="6" t="s">
        <v>110</v>
      </c>
      <c r="O10" s="6" t="s">
        <v>111</v>
      </c>
      <c r="P10" s="6" t="s">
        <v>112</v>
      </c>
      <c r="Q10" s="6" t="s">
        <v>36</v>
      </c>
      <c r="R10" s="6" t="s">
        <v>52</v>
      </c>
      <c r="S10" s="6" t="s">
        <v>98</v>
      </c>
      <c r="T10" s="6" t="s">
        <v>39</v>
      </c>
      <c r="U10" s="6" t="s">
        <v>113</v>
      </c>
      <c r="V10" s="6" t="s">
        <v>36</v>
      </c>
    </row>
    <row r="11" ht="40.5" customHeight="1" spans="1:22">
      <c r="A11" s="5">
        <f>10</f>
        <v>10</v>
      </c>
      <c r="B11" s="6" t="s">
        <v>22</v>
      </c>
      <c r="C11" s="6" t="s">
        <v>114</v>
      </c>
      <c r="D11" s="6" t="s">
        <v>115</v>
      </c>
      <c r="E11" s="6" t="s">
        <v>116</v>
      </c>
      <c r="F11" s="6" t="s">
        <v>26</v>
      </c>
      <c r="G11" s="6" t="s">
        <v>43</v>
      </c>
      <c r="H11" s="6" t="s">
        <v>28</v>
      </c>
      <c r="I11" s="6" t="s">
        <v>117</v>
      </c>
      <c r="J11" s="6" t="s">
        <v>118</v>
      </c>
      <c r="K11" s="6" t="s">
        <v>119</v>
      </c>
      <c r="L11" s="6" t="s">
        <v>120</v>
      </c>
      <c r="M11" s="6" t="s">
        <v>109</v>
      </c>
      <c r="N11" s="6" t="s">
        <v>49</v>
      </c>
      <c r="O11" s="6" t="s">
        <v>121</v>
      </c>
      <c r="P11" s="6" t="s">
        <v>122</v>
      </c>
      <c r="Q11" s="6" t="s">
        <v>36</v>
      </c>
      <c r="R11" s="6" t="s">
        <v>37</v>
      </c>
      <c r="S11" s="6" t="s">
        <v>123</v>
      </c>
      <c r="T11" s="6" t="s">
        <v>39</v>
      </c>
      <c r="U11" s="6" t="s">
        <v>40</v>
      </c>
      <c r="V11" s="6" t="s">
        <v>36</v>
      </c>
    </row>
    <row r="12" ht="40.5" customHeight="1" spans="1:22">
      <c r="A12" s="5">
        <f>11</f>
        <v>11</v>
      </c>
      <c r="B12" s="6" t="s">
        <v>22</v>
      </c>
      <c r="C12" s="6" t="s">
        <v>124</v>
      </c>
      <c r="D12" s="6" t="s">
        <v>125</v>
      </c>
      <c r="E12" s="6" t="s">
        <v>25</v>
      </c>
      <c r="F12" s="6" t="s">
        <v>26</v>
      </c>
      <c r="G12" s="6" t="s">
        <v>126</v>
      </c>
      <c r="H12" s="6" t="s">
        <v>90</v>
      </c>
      <c r="I12" s="6" t="s">
        <v>127</v>
      </c>
      <c r="J12" s="6" t="s">
        <v>128</v>
      </c>
      <c r="K12" s="6" t="s">
        <v>129</v>
      </c>
      <c r="L12" s="6" t="s">
        <v>130</v>
      </c>
      <c r="M12" s="6" t="s">
        <v>131</v>
      </c>
      <c r="N12" s="6" t="s">
        <v>49</v>
      </c>
      <c r="O12" s="6" t="s">
        <v>132</v>
      </c>
      <c r="P12" s="6" t="s">
        <v>133</v>
      </c>
      <c r="Q12" s="6" t="s">
        <v>36</v>
      </c>
      <c r="R12" s="6" t="s">
        <v>37</v>
      </c>
      <c r="S12" s="6" t="s">
        <v>83</v>
      </c>
      <c r="T12" s="6" t="s">
        <v>39</v>
      </c>
      <c r="U12" s="6" t="s">
        <v>113</v>
      </c>
      <c r="V12" s="6" t="s">
        <v>36</v>
      </c>
    </row>
    <row r="13" ht="40.5" customHeight="1" spans="1:22">
      <c r="A13" s="5">
        <f>12</f>
        <v>12</v>
      </c>
      <c r="B13" s="6" t="s">
        <v>22</v>
      </c>
      <c r="C13" s="6" t="s">
        <v>124</v>
      </c>
      <c r="D13" s="6" t="s">
        <v>134</v>
      </c>
      <c r="E13" s="6" t="s">
        <v>25</v>
      </c>
      <c r="F13" s="6" t="s">
        <v>26</v>
      </c>
      <c r="G13" s="6" t="s">
        <v>135</v>
      </c>
      <c r="H13" s="6" t="s">
        <v>90</v>
      </c>
      <c r="I13" s="6" t="s">
        <v>136</v>
      </c>
      <c r="J13" s="6" t="s">
        <v>128</v>
      </c>
      <c r="K13" s="6" t="s">
        <v>129</v>
      </c>
      <c r="L13" s="6" t="s">
        <v>130</v>
      </c>
      <c r="M13" s="6" t="s">
        <v>131</v>
      </c>
      <c r="N13" s="6" t="s">
        <v>49</v>
      </c>
      <c r="O13" s="6" t="s">
        <v>132</v>
      </c>
      <c r="P13" s="6" t="s">
        <v>133</v>
      </c>
      <c r="Q13" s="6" t="s">
        <v>36</v>
      </c>
      <c r="R13" s="6" t="s">
        <v>37</v>
      </c>
      <c r="S13" s="6" t="s">
        <v>98</v>
      </c>
      <c r="T13" s="6" t="s">
        <v>39</v>
      </c>
      <c r="U13" s="6" t="s">
        <v>113</v>
      </c>
      <c r="V13" s="6" t="s">
        <v>36</v>
      </c>
    </row>
    <row r="14" ht="40.5" customHeight="1" spans="1:22">
      <c r="A14" s="5">
        <f>13</f>
        <v>13</v>
      </c>
      <c r="B14" s="6" t="s">
        <v>22</v>
      </c>
      <c r="C14" s="6" t="s">
        <v>137</v>
      </c>
      <c r="D14" s="6" t="s">
        <v>138</v>
      </c>
      <c r="E14" s="6" t="s">
        <v>25</v>
      </c>
      <c r="F14" s="6" t="s">
        <v>65</v>
      </c>
      <c r="G14" s="6" t="s">
        <v>126</v>
      </c>
      <c r="H14" s="6" t="s">
        <v>66</v>
      </c>
      <c r="I14" s="6" t="s">
        <v>139</v>
      </c>
      <c r="J14" s="6" t="s">
        <v>140</v>
      </c>
      <c r="K14" s="6" t="s">
        <v>141</v>
      </c>
      <c r="L14" s="6" t="s">
        <v>142</v>
      </c>
      <c r="M14" s="6" t="s">
        <v>48</v>
      </c>
      <c r="N14" s="6" t="s">
        <v>143</v>
      </c>
      <c r="O14" s="6" t="s">
        <v>144</v>
      </c>
      <c r="P14" s="6" t="s">
        <v>74</v>
      </c>
      <c r="Q14" s="6" t="s">
        <v>36</v>
      </c>
      <c r="R14" s="6" t="s">
        <v>37</v>
      </c>
      <c r="S14" s="6" t="s">
        <v>122</v>
      </c>
      <c r="T14" s="6" t="s">
        <v>39</v>
      </c>
      <c r="U14" s="6" t="s">
        <v>113</v>
      </c>
      <c r="V14" s="6" t="s">
        <v>36</v>
      </c>
    </row>
    <row r="15" ht="40.5" customHeight="1" spans="1:22">
      <c r="A15" s="5">
        <f>14</f>
        <v>14</v>
      </c>
      <c r="B15" s="6" t="s">
        <v>22</v>
      </c>
      <c r="C15" s="6" t="s">
        <v>145</v>
      </c>
      <c r="D15" s="6" t="s">
        <v>146</v>
      </c>
      <c r="E15" s="6" t="s">
        <v>25</v>
      </c>
      <c r="F15" s="6" t="s">
        <v>26</v>
      </c>
      <c r="G15" s="6" t="s">
        <v>147</v>
      </c>
      <c r="H15" s="6" t="s">
        <v>66</v>
      </c>
      <c r="I15" s="6" t="s">
        <v>67</v>
      </c>
      <c r="J15" s="6" t="s">
        <v>148</v>
      </c>
      <c r="K15" s="6" t="s">
        <v>149</v>
      </c>
      <c r="L15" s="6" t="s">
        <v>150</v>
      </c>
      <c r="M15" s="6" t="s">
        <v>71</v>
      </c>
      <c r="N15" s="6" t="s">
        <v>34</v>
      </c>
      <c r="O15" s="6" t="s">
        <v>90</v>
      </c>
      <c r="P15" s="6" t="s">
        <v>151</v>
      </c>
      <c r="Q15" s="6" t="s">
        <v>36</v>
      </c>
      <c r="R15" s="6" t="s">
        <v>37</v>
      </c>
      <c r="S15" s="6" t="s">
        <v>98</v>
      </c>
      <c r="T15" s="6" t="s">
        <v>39</v>
      </c>
      <c r="U15" s="6" t="s">
        <v>99</v>
      </c>
      <c r="V15" s="6" t="s">
        <v>152</v>
      </c>
    </row>
    <row r="16" ht="40.5" customHeight="1" spans="1:22">
      <c r="A16" s="5">
        <f>15</f>
        <v>15</v>
      </c>
      <c r="B16" s="6" t="s">
        <v>22</v>
      </c>
      <c r="C16" s="6" t="s">
        <v>153</v>
      </c>
      <c r="D16" s="6" t="s">
        <v>154</v>
      </c>
      <c r="E16" s="6" t="s">
        <v>25</v>
      </c>
      <c r="F16" s="6" t="s">
        <v>26</v>
      </c>
      <c r="G16" s="6" t="s">
        <v>155</v>
      </c>
      <c r="H16" s="6" t="s">
        <v>28</v>
      </c>
      <c r="I16" s="6" t="s">
        <v>156</v>
      </c>
      <c r="J16" s="6" t="s">
        <v>153</v>
      </c>
      <c r="K16" s="6" t="s">
        <v>157</v>
      </c>
      <c r="L16" s="6" t="s">
        <v>158</v>
      </c>
      <c r="M16" s="6" t="s">
        <v>71</v>
      </c>
      <c r="N16" s="6" t="s">
        <v>159</v>
      </c>
      <c r="O16" s="6" t="s">
        <v>160</v>
      </c>
      <c r="P16" s="6" t="s">
        <v>161</v>
      </c>
      <c r="Q16" s="6" t="s">
        <v>36</v>
      </c>
      <c r="R16" s="6" t="s">
        <v>37</v>
      </c>
      <c r="S16" s="6" t="s">
        <v>122</v>
      </c>
      <c r="T16" s="6" t="s">
        <v>39</v>
      </c>
      <c r="U16" s="6" t="s">
        <v>40</v>
      </c>
      <c r="V16" s="6" t="s">
        <v>36</v>
      </c>
    </row>
    <row r="17" ht="40.5" customHeight="1" spans="1:22">
      <c r="A17" s="5">
        <f>16</f>
        <v>16</v>
      </c>
      <c r="B17" s="6" t="s">
        <v>22</v>
      </c>
      <c r="C17" s="6" t="s">
        <v>162</v>
      </c>
      <c r="D17" s="6" t="s">
        <v>163</v>
      </c>
      <c r="E17" s="6" t="s">
        <v>164</v>
      </c>
      <c r="F17" s="6" t="s">
        <v>65</v>
      </c>
      <c r="G17" s="6" t="s">
        <v>43</v>
      </c>
      <c r="H17" s="6" t="s">
        <v>90</v>
      </c>
      <c r="I17" s="6" t="s">
        <v>165</v>
      </c>
      <c r="J17" s="6" t="s">
        <v>166</v>
      </c>
      <c r="K17" s="6" t="s">
        <v>167</v>
      </c>
      <c r="L17" s="6" t="s">
        <v>168</v>
      </c>
      <c r="M17" s="6" t="s">
        <v>169</v>
      </c>
      <c r="N17" s="6" t="s">
        <v>170</v>
      </c>
      <c r="O17" s="6" t="s">
        <v>171</v>
      </c>
      <c r="P17" s="6" t="s">
        <v>172</v>
      </c>
      <c r="Q17" s="6" t="s">
        <v>36</v>
      </c>
      <c r="R17" s="6" t="s">
        <v>37</v>
      </c>
      <c r="S17" s="6" t="s">
        <v>98</v>
      </c>
      <c r="T17" s="6" t="s">
        <v>173</v>
      </c>
      <c r="U17" s="6" t="s">
        <v>113</v>
      </c>
      <c r="V17" s="6" t="s">
        <v>36</v>
      </c>
    </row>
    <row r="18" ht="40.5" customHeight="1" spans="1:22">
      <c r="A18" s="5">
        <f>17</f>
        <v>17</v>
      </c>
      <c r="B18" s="6" t="s">
        <v>22</v>
      </c>
      <c r="C18" s="6" t="s">
        <v>174</v>
      </c>
      <c r="D18" s="6" t="s">
        <v>175</v>
      </c>
      <c r="E18" s="6" t="s">
        <v>116</v>
      </c>
      <c r="F18" s="6" t="s">
        <v>26</v>
      </c>
      <c r="G18" s="6" t="s">
        <v>85</v>
      </c>
      <c r="H18" s="6" t="s">
        <v>28</v>
      </c>
      <c r="I18" s="6" t="s">
        <v>176</v>
      </c>
      <c r="J18" s="6" t="s">
        <v>177</v>
      </c>
      <c r="K18" s="6" t="s">
        <v>178</v>
      </c>
      <c r="L18" s="6" t="s">
        <v>179</v>
      </c>
      <c r="M18" s="6" t="s">
        <v>71</v>
      </c>
      <c r="N18" s="6" t="s">
        <v>180</v>
      </c>
      <c r="O18" s="6" t="s">
        <v>181</v>
      </c>
      <c r="P18" s="6" t="s">
        <v>182</v>
      </c>
      <c r="Q18" s="6" t="s">
        <v>36</v>
      </c>
      <c r="R18" s="6" t="s">
        <v>52</v>
      </c>
      <c r="S18" s="6" t="s">
        <v>123</v>
      </c>
      <c r="T18" s="6" t="s">
        <v>173</v>
      </c>
      <c r="U18" s="6" t="s">
        <v>113</v>
      </c>
      <c r="V18" s="6" t="s">
        <v>36</v>
      </c>
    </row>
    <row r="19" ht="40.5" customHeight="1" spans="1:22">
      <c r="A19" s="5">
        <f>18</f>
        <v>18</v>
      </c>
      <c r="B19" s="6" t="s">
        <v>22</v>
      </c>
      <c r="C19" s="6" t="s">
        <v>177</v>
      </c>
      <c r="D19" s="6" t="s">
        <v>183</v>
      </c>
      <c r="E19" s="6" t="s">
        <v>164</v>
      </c>
      <c r="F19" s="6" t="s">
        <v>65</v>
      </c>
      <c r="G19" s="6" t="s">
        <v>43</v>
      </c>
      <c r="H19" s="6" t="s">
        <v>90</v>
      </c>
      <c r="I19" s="6" t="s">
        <v>165</v>
      </c>
      <c r="J19" s="6" t="s">
        <v>177</v>
      </c>
      <c r="K19" s="6" t="s">
        <v>178</v>
      </c>
      <c r="L19" s="6" t="s">
        <v>179</v>
      </c>
      <c r="M19" s="6" t="s">
        <v>71</v>
      </c>
      <c r="N19" s="6" t="s">
        <v>184</v>
      </c>
      <c r="O19" s="6" t="s">
        <v>181</v>
      </c>
      <c r="P19" s="6" t="s">
        <v>182</v>
      </c>
      <c r="Q19" s="6" t="s">
        <v>36</v>
      </c>
      <c r="R19" s="6" t="s">
        <v>52</v>
      </c>
      <c r="S19" s="6" t="s">
        <v>98</v>
      </c>
      <c r="T19" s="6" t="s">
        <v>39</v>
      </c>
      <c r="U19" s="6" t="s">
        <v>113</v>
      </c>
      <c r="V19" s="6" t="s">
        <v>36</v>
      </c>
    </row>
    <row r="20" ht="40.5" customHeight="1" spans="1:22">
      <c r="A20" s="5">
        <f>19</f>
        <v>19</v>
      </c>
      <c r="B20" s="6" t="s">
        <v>22</v>
      </c>
      <c r="C20" s="6" t="s">
        <v>177</v>
      </c>
      <c r="D20" s="6" t="s">
        <v>185</v>
      </c>
      <c r="E20" s="6" t="s">
        <v>164</v>
      </c>
      <c r="F20" s="6" t="s">
        <v>65</v>
      </c>
      <c r="G20" s="6" t="s">
        <v>101</v>
      </c>
      <c r="H20" s="6" t="s">
        <v>90</v>
      </c>
      <c r="I20" s="6" t="s">
        <v>102</v>
      </c>
      <c r="J20" s="6" t="s">
        <v>177</v>
      </c>
      <c r="K20" s="6" t="s">
        <v>178</v>
      </c>
      <c r="L20" s="6" t="s">
        <v>179</v>
      </c>
      <c r="M20" s="6" t="s">
        <v>71</v>
      </c>
      <c r="N20" s="6" t="s">
        <v>184</v>
      </c>
      <c r="O20" s="6" t="s">
        <v>181</v>
      </c>
      <c r="P20" s="6" t="s">
        <v>182</v>
      </c>
      <c r="Q20" s="6" t="s">
        <v>36</v>
      </c>
      <c r="R20" s="6" t="s">
        <v>52</v>
      </c>
      <c r="S20" s="6" t="s">
        <v>103</v>
      </c>
      <c r="T20" s="6" t="s">
        <v>173</v>
      </c>
      <c r="U20" s="6" t="s">
        <v>113</v>
      </c>
      <c r="V20" s="6" t="s">
        <v>36</v>
      </c>
    </row>
    <row r="21" ht="40.5" customHeight="1" spans="1:22">
      <c r="A21" s="5">
        <f>20</f>
        <v>20</v>
      </c>
      <c r="B21" s="6" t="s">
        <v>22</v>
      </c>
      <c r="C21" s="6" t="s">
        <v>186</v>
      </c>
      <c r="D21" s="6" t="s">
        <v>187</v>
      </c>
      <c r="E21" s="6" t="s">
        <v>25</v>
      </c>
      <c r="F21" s="6" t="s">
        <v>26</v>
      </c>
      <c r="G21" s="6" t="s">
        <v>43</v>
      </c>
      <c r="H21" s="6" t="s">
        <v>28</v>
      </c>
      <c r="I21" s="6" t="s">
        <v>188</v>
      </c>
      <c r="J21" s="6" t="s">
        <v>189</v>
      </c>
      <c r="K21" s="6" t="s">
        <v>190</v>
      </c>
      <c r="L21" s="6" t="s">
        <v>191</v>
      </c>
      <c r="M21" s="6" t="s">
        <v>192</v>
      </c>
      <c r="N21" s="6" t="s">
        <v>49</v>
      </c>
      <c r="O21" s="6" t="s">
        <v>90</v>
      </c>
      <c r="P21" s="6" t="s">
        <v>193</v>
      </c>
      <c r="Q21" s="6" t="s">
        <v>36</v>
      </c>
      <c r="R21" s="6" t="s">
        <v>37</v>
      </c>
      <c r="S21" s="6" t="s">
        <v>194</v>
      </c>
      <c r="T21" s="6" t="s">
        <v>173</v>
      </c>
      <c r="U21" s="6" t="s">
        <v>40</v>
      </c>
      <c r="V21" s="6" t="s">
        <v>36</v>
      </c>
    </row>
    <row r="22" ht="40.5" customHeight="1" spans="1:22">
      <c r="A22" s="5">
        <f>21</f>
        <v>21</v>
      </c>
      <c r="B22" s="6" t="s">
        <v>22</v>
      </c>
      <c r="C22" s="6" t="s">
        <v>186</v>
      </c>
      <c r="D22" s="6" t="s">
        <v>195</v>
      </c>
      <c r="E22" s="6" t="s">
        <v>196</v>
      </c>
      <c r="F22" s="6" t="s">
        <v>26</v>
      </c>
      <c r="G22" s="6" t="s">
        <v>85</v>
      </c>
      <c r="H22" s="6" t="s">
        <v>28</v>
      </c>
      <c r="I22" s="6" t="s">
        <v>197</v>
      </c>
      <c r="J22" s="6" t="s">
        <v>189</v>
      </c>
      <c r="K22" s="6" t="s">
        <v>190</v>
      </c>
      <c r="L22" s="6" t="s">
        <v>191</v>
      </c>
      <c r="M22" s="6" t="s">
        <v>192</v>
      </c>
      <c r="N22" s="6" t="s">
        <v>49</v>
      </c>
      <c r="O22" s="6" t="s">
        <v>90</v>
      </c>
      <c r="P22" s="6" t="s">
        <v>193</v>
      </c>
      <c r="Q22" s="6" t="s">
        <v>36</v>
      </c>
      <c r="R22" s="6" t="s">
        <v>37</v>
      </c>
      <c r="S22" s="6" t="s">
        <v>112</v>
      </c>
      <c r="T22" s="6" t="s">
        <v>39</v>
      </c>
      <c r="U22" s="6" t="s">
        <v>40</v>
      </c>
      <c r="V22" s="6" t="s">
        <v>36</v>
      </c>
    </row>
    <row r="23" ht="40.5" customHeight="1" spans="1:22">
      <c r="A23" s="5">
        <f>22</f>
        <v>22</v>
      </c>
      <c r="B23" s="6" t="s">
        <v>22</v>
      </c>
      <c r="C23" s="6" t="s">
        <v>186</v>
      </c>
      <c r="D23" s="6" t="s">
        <v>187</v>
      </c>
      <c r="E23" s="6" t="s">
        <v>25</v>
      </c>
      <c r="F23" s="6" t="s">
        <v>26</v>
      </c>
      <c r="G23" s="6" t="s">
        <v>43</v>
      </c>
      <c r="H23" s="6" t="s">
        <v>28</v>
      </c>
      <c r="I23" s="6" t="s">
        <v>44</v>
      </c>
      <c r="J23" s="6" t="s">
        <v>189</v>
      </c>
      <c r="K23" s="6" t="s">
        <v>190</v>
      </c>
      <c r="L23" s="6" t="s">
        <v>191</v>
      </c>
      <c r="M23" s="6" t="s">
        <v>192</v>
      </c>
      <c r="N23" s="6" t="s">
        <v>49</v>
      </c>
      <c r="O23" s="6" t="s">
        <v>90</v>
      </c>
      <c r="P23" s="6" t="s">
        <v>193</v>
      </c>
      <c r="Q23" s="6" t="s">
        <v>36</v>
      </c>
      <c r="R23" s="6" t="s">
        <v>52</v>
      </c>
      <c r="S23" s="6" t="s">
        <v>53</v>
      </c>
      <c r="T23" s="6" t="s">
        <v>39</v>
      </c>
      <c r="U23" s="6" t="s">
        <v>40</v>
      </c>
      <c r="V23" s="6" t="s">
        <v>36</v>
      </c>
    </row>
    <row r="24" ht="40.5" customHeight="1" spans="1:22">
      <c r="A24" s="5">
        <f>23</f>
        <v>23</v>
      </c>
      <c r="B24" s="6" t="s">
        <v>22</v>
      </c>
      <c r="C24" s="6" t="s">
        <v>198</v>
      </c>
      <c r="D24" s="6" t="s">
        <v>199</v>
      </c>
      <c r="E24" s="6" t="s">
        <v>25</v>
      </c>
      <c r="F24" s="6" t="s">
        <v>65</v>
      </c>
      <c r="G24" s="6" t="s">
        <v>43</v>
      </c>
      <c r="H24" s="6" t="s">
        <v>90</v>
      </c>
      <c r="I24" s="6" t="s">
        <v>165</v>
      </c>
      <c r="J24" s="6" t="s">
        <v>200</v>
      </c>
      <c r="K24" s="6" t="s">
        <v>201</v>
      </c>
      <c r="L24" s="6" t="s">
        <v>191</v>
      </c>
      <c r="M24" s="6" t="s">
        <v>192</v>
      </c>
      <c r="N24" s="6" t="s">
        <v>49</v>
      </c>
      <c r="O24" s="6" t="s">
        <v>90</v>
      </c>
      <c r="P24" s="6" t="s">
        <v>202</v>
      </c>
      <c r="Q24" s="6" t="s">
        <v>36</v>
      </c>
      <c r="R24" s="6" t="s">
        <v>52</v>
      </c>
      <c r="S24" s="6" t="s">
        <v>98</v>
      </c>
      <c r="T24" s="6" t="s">
        <v>39</v>
      </c>
      <c r="U24" s="6" t="s">
        <v>40</v>
      </c>
      <c r="V24" s="6" t="s">
        <v>36</v>
      </c>
    </row>
    <row r="25" ht="40.5" customHeight="1" spans="1:22">
      <c r="A25" s="5">
        <f>24</f>
        <v>24</v>
      </c>
      <c r="B25" s="6" t="s">
        <v>22</v>
      </c>
      <c r="C25" s="6" t="s">
        <v>203</v>
      </c>
      <c r="D25" s="6" t="s">
        <v>204</v>
      </c>
      <c r="E25" s="6" t="s">
        <v>164</v>
      </c>
      <c r="F25" s="6" t="s">
        <v>65</v>
      </c>
      <c r="G25" s="6" t="s">
        <v>43</v>
      </c>
      <c r="H25" s="6" t="s">
        <v>90</v>
      </c>
      <c r="I25" s="6" t="s">
        <v>165</v>
      </c>
      <c r="J25" s="6" t="s">
        <v>205</v>
      </c>
      <c r="K25" s="6" t="s">
        <v>206</v>
      </c>
      <c r="L25" s="6" t="s">
        <v>207</v>
      </c>
      <c r="M25" s="6" t="s">
        <v>208</v>
      </c>
      <c r="N25" s="6" t="s">
        <v>110</v>
      </c>
      <c r="O25" s="6" t="s">
        <v>90</v>
      </c>
      <c r="P25" s="6" t="s">
        <v>209</v>
      </c>
      <c r="Q25" s="6" t="s">
        <v>36</v>
      </c>
      <c r="R25" s="6" t="s">
        <v>37</v>
      </c>
      <c r="S25" s="6" t="s">
        <v>98</v>
      </c>
      <c r="T25" s="6" t="s">
        <v>39</v>
      </c>
      <c r="U25" s="6" t="s">
        <v>113</v>
      </c>
      <c r="V25" s="6" t="s">
        <v>36</v>
      </c>
    </row>
    <row r="26" ht="40.5" customHeight="1" spans="1:22">
      <c r="A26" s="5">
        <f>25</f>
        <v>25</v>
      </c>
      <c r="B26" s="6" t="s">
        <v>22</v>
      </c>
      <c r="C26" s="6" t="s">
        <v>210</v>
      </c>
      <c r="D26" s="6" t="s">
        <v>211</v>
      </c>
      <c r="E26" s="6" t="s">
        <v>25</v>
      </c>
      <c r="F26" s="6" t="s">
        <v>26</v>
      </c>
      <c r="G26" s="6" t="s">
        <v>126</v>
      </c>
      <c r="H26" s="6" t="s">
        <v>90</v>
      </c>
      <c r="I26" s="6" t="s">
        <v>127</v>
      </c>
      <c r="J26" s="6" t="s">
        <v>212</v>
      </c>
      <c r="K26" s="6" t="s">
        <v>213</v>
      </c>
      <c r="L26" s="6" t="s">
        <v>214</v>
      </c>
      <c r="M26" s="6" t="s">
        <v>109</v>
      </c>
      <c r="N26" s="6" t="s">
        <v>34</v>
      </c>
      <c r="O26" s="6" t="s">
        <v>215</v>
      </c>
      <c r="P26" s="6" t="s">
        <v>216</v>
      </c>
      <c r="Q26" s="6" t="s">
        <v>36</v>
      </c>
      <c r="R26" s="6" t="s">
        <v>37</v>
      </c>
      <c r="S26" s="6" t="s">
        <v>83</v>
      </c>
      <c r="T26" s="6" t="s">
        <v>173</v>
      </c>
      <c r="U26" s="6" t="s">
        <v>40</v>
      </c>
      <c r="V26" s="6" t="s">
        <v>36</v>
      </c>
    </row>
    <row r="27" ht="40.5" customHeight="1" spans="1:22">
      <c r="A27" s="5">
        <f>26</f>
        <v>26</v>
      </c>
      <c r="B27" s="6" t="s">
        <v>22</v>
      </c>
      <c r="C27" s="6" t="s">
        <v>210</v>
      </c>
      <c r="D27" s="6" t="s">
        <v>217</v>
      </c>
      <c r="E27" s="6" t="s">
        <v>25</v>
      </c>
      <c r="F27" s="6" t="s">
        <v>26</v>
      </c>
      <c r="G27" s="6" t="s">
        <v>135</v>
      </c>
      <c r="H27" s="6" t="s">
        <v>90</v>
      </c>
      <c r="I27" s="6" t="s">
        <v>136</v>
      </c>
      <c r="J27" s="6" t="s">
        <v>212</v>
      </c>
      <c r="K27" s="6" t="s">
        <v>213</v>
      </c>
      <c r="L27" s="6" t="s">
        <v>214</v>
      </c>
      <c r="M27" s="6" t="s">
        <v>109</v>
      </c>
      <c r="N27" s="6" t="s">
        <v>34</v>
      </c>
      <c r="O27" s="6" t="s">
        <v>215</v>
      </c>
      <c r="P27" s="6" t="s">
        <v>216</v>
      </c>
      <c r="Q27" s="6" t="s">
        <v>36</v>
      </c>
      <c r="R27" s="6" t="s">
        <v>37</v>
      </c>
      <c r="S27" s="6" t="s">
        <v>98</v>
      </c>
      <c r="T27" s="6" t="s">
        <v>173</v>
      </c>
      <c r="U27" s="6" t="s">
        <v>40</v>
      </c>
      <c r="V27" s="6" t="s">
        <v>36</v>
      </c>
    </row>
    <row r="28" ht="40.5" customHeight="1" spans="1:22">
      <c r="A28" s="5">
        <f>27</f>
        <v>27</v>
      </c>
      <c r="B28" s="6" t="s">
        <v>22</v>
      </c>
      <c r="C28" s="6" t="s">
        <v>218</v>
      </c>
      <c r="D28" s="6" t="s">
        <v>219</v>
      </c>
      <c r="E28" s="6" t="s">
        <v>196</v>
      </c>
      <c r="F28" s="6" t="s">
        <v>26</v>
      </c>
      <c r="G28" s="6" t="s">
        <v>85</v>
      </c>
      <c r="H28" s="6" t="s">
        <v>28</v>
      </c>
      <c r="I28" s="6" t="s">
        <v>86</v>
      </c>
      <c r="J28" s="6" t="s">
        <v>220</v>
      </c>
      <c r="K28" s="6" t="s">
        <v>221</v>
      </c>
      <c r="L28" s="6" t="s">
        <v>222</v>
      </c>
      <c r="M28" s="6" t="s">
        <v>109</v>
      </c>
      <c r="N28" s="6" t="s">
        <v>110</v>
      </c>
      <c r="O28" s="6" t="s">
        <v>223</v>
      </c>
      <c r="P28" s="6" t="s">
        <v>224</v>
      </c>
      <c r="Q28" s="6" t="s">
        <v>36</v>
      </c>
      <c r="R28" s="6" t="s">
        <v>37</v>
      </c>
      <c r="S28" s="6" t="s">
        <v>123</v>
      </c>
      <c r="T28" s="6" t="s">
        <v>39</v>
      </c>
      <c r="U28" s="6" t="s">
        <v>113</v>
      </c>
      <c r="V28" s="6" t="s">
        <v>36</v>
      </c>
    </row>
    <row r="29" ht="40.5" customHeight="1" spans="1:22">
      <c r="A29" s="5">
        <f>28</f>
        <v>28</v>
      </c>
      <c r="B29" s="6" t="s">
        <v>22</v>
      </c>
      <c r="C29" s="6" t="s">
        <v>225</v>
      </c>
      <c r="D29" s="6" t="s">
        <v>226</v>
      </c>
      <c r="E29" s="6" t="s">
        <v>25</v>
      </c>
      <c r="F29" s="6" t="s">
        <v>26</v>
      </c>
      <c r="G29" s="6" t="s">
        <v>27</v>
      </c>
      <c r="H29" s="6" t="s">
        <v>28</v>
      </c>
      <c r="I29" s="6" t="s">
        <v>29</v>
      </c>
      <c r="J29" s="6" t="s">
        <v>227</v>
      </c>
      <c r="K29" s="6" t="s">
        <v>228</v>
      </c>
      <c r="L29" s="6" t="s">
        <v>229</v>
      </c>
      <c r="M29" s="6" t="s">
        <v>230</v>
      </c>
      <c r="N29" s="6" t="s">
        <v>110</v>
      </c>
      <c r="O29" s="6" t="s">
        <v>231</v>
      </c>
      <c r="P29" s="6" t="s">
        <v>35</v>
      </c>
      <c r="Q29" s="6" t="s">
        <v>232</v>
      </c>
      <c r="R29" s="6" t="s">
        <v>37</v>
      </c>
      <c r="S29" s="6" t="s">
        <v>233</v>
      </c>
      <c r="T29" s="6" t="s">
        <v>173</v>
      </c>
      <c r="U29" s="6" t="s">
        <v>113</v>
      </c>
      <c r="V29" s="6" t="s">
        <v>36</v>
      </c>
    </row>
    <row r="30" ht="40.5" customHeight="1" spans="1:22">
      <c r="A30" s="5">
        <f>29</f>
        <v>29</v>
      </c>
      <c r="B30" s="6" t="s">
        <v>22</v>
      </c>
      <c r="C30" s="6" t="s">
        <v>218</v>
      </c>
      <c r="D30" s="6" t="s">
        <v>234</v>
      </c>
      <c r="E30" s="6" t="s">
        <v>196</v>
      </c>
      <c r="F30" s="6" t="s">
        <v>26</v>
      </c>
      <c r="G30" s="6" t="s">
        <v>43</v>
      </c>
      <c r="H30" s="6" t="s">
        <v>28</v>
      </c>
      <c r="I30" s="6" t="s">
        <v>44</v>
      </c>
      <c r="J30" s="6" t="s">
        <v>220</v>
      </c>
      <c r="K30" s="6" t="s">
        <v>221</v>
      </c>
      <c r="L30" s="6" t="s">
        <v>222</v>
      </c>
      <c r="M30" s="6" t="s">
        <v>109</v>
      </c>
      <c r="N30" s="6" t="s">
        <v>110</v>
      </c>
      <c r="O30" s="6" t="s">
        <v>223</v>
      </c>
      <c r="P30" s="6" t="s">
        <v>224</v>
      </c>
      <c r="Q30" s="6" t="s">
        <v>36</v>
      </c>
      <c r="R30" s="6" t="s">
        <v>37</v>
      </c>
      <c r="S30" s="6" t="s">
        <v>53</v>
      </c>
      <c r="T30" s="6" t="s">
        <v>39</v>
      </c>
      <c r="U30" s="6" t="s">
        <v>113</v>
      </c>
      <c r="V30" s="6" t="s">
        <v>36</v>
      </c>
    </row>
    <row r="31" ht="40.5" customHeight="1" spans="1:22">
      <c r="A31" s="5">
        <f>30</f>
        <v>30</v>
      </c>
      <c r="B31" s="6" t="s">
        <v>22</v>
      </c>
      <c r="C31" s="6" t="s">
        <v>235</v>
      </c>
      <c r="D31" s="6" t="s">
        <v>236</v>
      </c>
      <c r="E31" s="6" t="s">
        <v>25</v>
      </c>
      <c r="F31" s="6" t="s">
        <v>26</v>
      </c>
      <c r="G31" s="6" t="s">
        <v>27</v>
      </c>
      <c r="H31" s="6" t="s">
        <v>28</v>
      </c>
      <c r="I31" s="6" t="s">
        <v>29</v>
      </c>
      <c r="J31" s="6" t="s">
        <v>237</v>
      </c>
      <c r="K31" s="6" t="s">
        <v>238</v>
      </c>
      <c r="L31" s="6" t="s">
        <v>239</v>
      </c>
      <c r="M31" s="6" t="s">
        <v>33</v>
      </c>
      <c r="N31" s="6" t="s">
        <v>110</v>
      </c>
      <c r="O31" s="6" t="s">
        <v>90</v>
      </c>
      <c r="P31" s="6" t="s">
        <v>35</v>
      </c>
      <c r="Q31" s="6" t="s">
        <v>240</v>
      </c>
      <c r="R31" s="6" t="s">
        <v>52</v>
      </c>
      <c r="S31" s="6" t="s">
        <v>233</v>
      </c>
      <c r="T31" s="6" t="s">
        <v>39</v>
      </c>
      <c r="U31" s="6" t="s">
        <v>113</v>
      </c>
      <c r="V31" s="6" t="s">
        <v>36</v>
      </c>
    </row>
    <row r="32" ht="40.5" customHeight="1" spans="1:22">
      <c r="A32" s="5">
        <f>31</f>
        <v>31</v>
      </c>
      <c r="B32" s="6" t="s">
        <v>22</v>
      </c>
      <c r="C32" s="6" t="s">
        <v>241</v>
      </c>
      <c r="D32" s="6" t="s">
        <v>242</v>
      </c>
      <c r="E32" s="6" t="s">
        <v>25</v>
      </c>
      <c r="F32" s="6" t="s">
        <v>26</v>
      </c>
      <c r="G32" s="6" t="s">
        <v>155</v>
      </c>
      <c r="H32" s="6" t="s">
        <v>28</v>
      </c>
      <c r="I32" s="6" t="s">
        <v>156</v>
      </c>
      <c r="J32" s="6" t="s">
        <v>243</v>
      </c>
      <c r="K32" s="6" t="s">
        <v>244</v>
      </c>
      <c r="L32" s="6" t="s">
        <v>245</v>
      </c>
      <c r="M32" s="6" t="s">
        <v>192</v>
      </c>
      <c r="N32" s="6" t="s">
        <v>246</v>
      </c>
      <c r="O32" s="6" t="s">
        <v>247</v>
      </c>
      <c r="P32" s="6" t="s">
        <v>248</v>
      </c>
      <c r="Q32" s="6" t="s">
        <v>36</v>
      </c>
      <c r="R32" s="6" t="s">
        <v>37</v>
      </c>
      <c r="S32" s="6" t="s">
        <v>122</v>
      </c>
      <c r="T32" s="6" t="s">
        <v>39</v>
      </c>
      <c r="U32" s="6" t="s">
        <v>113</v>
      </c>
      <c r="V32" s="6" t="s">
        <v>36</v>
      </c>
    </row>
    <row r="33" ht="40.5" customHeight="1" spans="1:22">
      <c r="A33" s="5">
        <f>32</f>
        <v>32</v>
      </c>
      <c r="B33" s="6" t="s">
        <v>22</v>
      </c>
      <c r="C33" s="6" t="s">
        <v>249</v>
      </c>
      <c r="D33" s="6" t="s">
        <v>250</v>
      </c>
      <c r="E33" s="6" t="s">
        <v>25</v>
      </c>
      <c r="F33" s="6" t="s">
        <v>26</v>
      </c>
      <c r="G33" s="6" t="s">
        <v>135</v>
      </c>
      <c r="H33" s="6" t="s">
        <v>90</v>
      </c>
      <c r="I33" s="6" t="s">
        <v>136</v>
      </c>
      <c r="J33" s="6" t="s">
        <v>251</v>
      </c>
      <c r="K33" s="6" t="s">
        <v>252</v>
      </c>
      <c r="L33" s="6" t="s">
        <v>253</v>
      </c>
      <c r="M33" s="6" t="s">
        <v>131</v>
      </c>
      <c r="N33" s="6" t="s">
        <v>49</v>
      </c>
      <c r="O33" s="6" t="s">
        <v>28</v>
      </c>
      <c r="P33" s="6" t="s">
        <v>51</v>
      </c>
      <c r="Q33" s="6" t="s">
        <v>36</v>
      </c>
      <c r="R33" s="6" t="s">
        <v>37</v>
      </c>
      <c r="S33" s="6" t="s">
        <v>98</v>
      </c>
      <c r="T33" s="6" t="s">
        <v>39</v>
      </c>
      <c r="U33" s="6" t="s">
        <v>113</v>
      </c>
      <c r="V33" s="6" t="s">
        <v>36</v>
      </c>
    </row>
    <row r="34" ht="40.5" customHeight="1" spans="1:22">
      <c r="A34" s="5">
        <f>33</f>
        <v>33</v>
      </c>
      <c r="B34" s="6" t="s">
        <v>22</v>
      </c>
      <c r="C34" s="6" t="s">
        <v>254</v>
      </c>
      <c r="D34" s="6" t="s">
        <v>255</v>
      </c>
      <c r="E34" s="6" t="s">
        <v>25</v>
      </c>
      <c r="F34" s="6" t="s">
        <v>65</v>
      </c>
      <c r="G34" s="6" t="s">
        <v>135</v>
      </c>
      <c r="H34" s="6" t="s">
        <v>90</v>
      </c>
      <c r="I34" s="6" t="s">
        <v>136</v>
      </c>
      <c r="J34" s="6" t="s">
        <v>256</v>
      </c>
      <c r="K34" s="6" t="s">
        <v>257</v>
      </c>
      <c r="L34" s="6" t="s">
        <v>258</v>
      </c>
      <c r="M34" s="6" t="s">
        <v>259</v>
      </c>
      <c r="N34" s="6" t="s">
        <v>159</v>
      </c>
      <c r="O34" s="6" t="s">
        <v>132</v>
      </c>
      <c r="P34" s="6" t="s">
        <v>260</v>
      </c>
      <c r="Q34" s="6" t="s">
        <v>36</v>
      </c>
      <c r="R34" s="6" t="s">
        <v>37</v>
      </c>
      <c r="S34" s="6" t="s">
        <v>98</v>
      </c>
      <c r="T34" s="6" t="s">
        <v>39</v>
      </c>
      <c r="U34" s="6" t="s">
        <v>40</v>
      </c>
      <c r="V34" s="6" t="s">
        <v>36</v>
      </c>
    </row>
    <row r="35" ht="40.5" customHeight="1" spans="1:22">
      <c r="A35" s="5">
        <f>34</f>
        <v>34</v>
      </c>
      <c r="B35" s="6" t="s">
        <v>22</v>
      </c>
      <c r="C35" s="6" t="s">
        <v>254</v>
      </c>
      <c r="D35" s="6" t="s">
        <v>261</v>
      </c>
      <c r="E35" s="6" t="s">
        <v>25</v>
      </c>
      <c r="F35" s="6" t="s">
        <v>65</v>
      </c>
      <c r="G35" s="6" t="s">
        <v>126</v>
      </c>
      <c r="H35" s="6" t="s">
        <v>90</v>
      </c>
      <c r="I35" s="6" t="s">
        <v>127</v>
      </c>
      <c r="J35" s="6" t="s">
        <v>256</v>
      </c>
      <c r="K35" s="6" t="s">
        <v>257</v>
      </c>
      <c r="L35" s="6" t="s">
        <v>258</v>
      </c>
      <c r="M35" s="6" t="s">
        <v>259</v>
      </c>
      <c r="N35" s="6" t="s">
        <v>159</v>
      </c>
      <c r="O35" s="6" t="s">
        <v>132</v>
      </c>
      <c r="P35" s="6" t="s">
        <v>260</v>
      </c>
      <c r="Q35" s="6" t="s">
        <v>36</v>
      </c>
      <c r="R35" s="6" t="s">
        <v>37</v>
      </c>
      <c r="S35" s="6" t="s">
        <v>83</v>
      </c>
      <c r="T35" s="6" t="s">
        <v>39</v>
      </c>
      <c r="U35" s="6" t="s">
        <v>40</v>
      </c>
      <c r="V35" s="6" t="s">
        <v>36</v>
      </c>
    </row>
    <row r="36" ht="40.5" customHeight="1" spans="1:22">
      <c r="A36" s="5">
        <f>35</f>
        <v>35</v>
      </c>
      <c r="B36" s="6" t="s">
        <v>22</v>
      </c>
      <c r="C36" s="6" t="s">
        <v>262</v>
      </c>
      <c r="D36" s="6" t="s">
        <v>263</v>
      </c>
      <c r="E36" s="6" t="s">
        <v>25</v>
      </c>
      <c r="F36" s="6" t="s">
        <v>26</v>
      </c>
      <c r="G36" s="6" t="s">
        <v>147</v>
      </c>
      <c r="H36" s="6" t="s">
        <v>66</v>
      </c>
      <c r="I36" s="6" t="s">
        <v>67</v>
      </c>
      <c r="J36" s="6" t="s">
        <v>262</v>
      </c>
      <c r="K36" s="6" t="s">
        <v>264</v>
      </c>
      <c r="L36" s="6" t="s">
        <v>265</v>
      </c>
      <c r="M36" s="6" t="s">
        <v>266</v>
      </c>
      <c r="N36" s="6" t="s">
        <v>110</v>
      </c>
      <c r="O36" s="6" t="s">
        <v>81</v>
      </c>
      <c r="P36" s="6" t="s">
        <v>267</v>
      </c>
      <c r="Q36" s="6" t="s">
        <v>36</v>
      </c>
      <c r="R36" s="6" t="s">
        <v>37</v>
      </c>
      <c r="S36" s="6" t="s">
        <v>74</v>
      </c>
      <c r="T36" s="6" t="s">
        <v>173</v>
      </c>
      <c r="U36" s="6" t="s">
        <v>113</v>
      </c>
      <c r="V36" s="6" t="s">
        <v>36</v>
      </c>
    </row>
    <row r="37" ht="40.5" customHeight="1" spans="1:22">
      <c r="A37" s="5">
        <f>36</f>
        <v>36</v>
      </c>
      <c r="B37" s="6" t="s">
        <v>22</v>
      </c>
      <c r="C37" s="6" t="s">
        <v>268</v>
      </c>
      <c r="D37" s="6" t="s">
        <v>269</v>
      </c>
      <c r="E37" s="6" t="s">
        <v>196</v>
      </c>
      <c r="F37" s="6" t="s">
        <v>26</v>
      </c>
      <c r="G37" s="6" t="s">
        <v>155</v>
      </c>
      <c r="H37" s="6" t="s">
        <v>28</v>
      </c>
      <c r="I37" s="6" t="s">
        <v>156</v>
      </c>
      <c r="J37" s="6" t="s">
        <v>270</v>
      </c>
      <c r="K37" s="6" t="s">
        <v>271</v>
      </c>
      <c r="L37" s="6" t="s">
        <v>272</v>
      </c>
      <c r="M37" s="6" t="s">
        <v>48</v>
      </c>
      <c r="N37" s="6" t="s">
        <v>110</v>
      </c>
      <c r="O37" s="6" t="s">
        <v>273</v>
      </c>
      <c r="P37" s="6" t="s">
        <v>274</v>
      </c>
      <c r="Q37" s="6" t="s">
        <v>36</v>
      </c>
      <c r="R37" s="6" t="s">
        <v>37</v>
      </c>
      <c r="S37" s="6" t="s">
        <v>98</v>
      </c>
      <c r="T37" s="6" t="s">
        <v>173</v>
      </c>
      <c r="U37" s="6" t="s">
        <v>113</v>
      </c>
      <c r="V37" s="6" t="s">
        <v>36</v>
      </c>
    </row>
    <row r="38" ht="40.5" customHeight="1" spans="1:22">
      <c r="A38" s="5">
        <f>37</f>
        <v>37</v>
      </c>
      <c r="B38" s="6" t="s">
        <v>22</v>
      </c>
      <c r="C38" s="6" t="s">
        <v>275</v>
      </c>
      <c r="D38" s="6" t="s">
        <v>276</v>
      </c>
      <c r="E38" s="6" t="s">
        <v>196</v>
      </c>
      <c r="F38" s="6" t="s">
        <v>65</v>
      </c>
      <c r="G38" s="6" t="s">
        <v>101</v>
      </c>
      <c r="H38" s="6" t="s">
        <v>90</v>
      </c>
      <c r="I38" s="6" t="s">
        <v>102</v>
      </c>
      <c r="J38" s="6" t="s">
        <v>277</v>
      </c>
      <c r="K38" s="6" t="s">
        <v>278</v>
      </c>
      <c r="L38" s="6" t="s">
        <v>279</v>
      </c>
      <c r="M38" s="6" t="s">
        <v>192</v>
      </c>
      <c r="N38" s="6" t="s">
        <v>34</v>
      </c>
      <c r="O38" s="6" t="s">
        <v>121</v>
      </c>
      <c r="P38" s="6" t="s">
        <v>51</v>
      </c>
      <c r="Q38" s="6" t="s">
        <v>36</v>
      </c>
      <c r="R38" s="6" t="s">
        <v>37</v>
      </c>
      <c r="S38" s="6" t="s">
        <v>98</v>
      </c>
      <c r="T38" s="6" t="s">
        <v>39</v>
      </c>
      <c r="U38" s="6" t="s">
        <v>113</v>
      </c>
      <c r="V38" s="6" t="s">
        <v>36</v>
      </c>
    </row>
    <row r="39" ht="40.5" customHeight="1" spans="1:22">
      <c r="A39" s="5">
        <f>38</f>
        <v>38</v>
      </c>
      <c r="B39" s="6" t="s">
        <v>22</v>
      </c>
      <c r="C39" s="6" t="s">
        <v>280</v>
      </c>
      <c r="D39" s="6" t="s">
        <v>281</v>
      </c>
      <c r="E39" s="6" t="s">
        <v>25</v>
      </c>
      <c r="F39" s="6" t="s">
        <v>65</v>
      </c>
      <c r="G39" s="6" t="s">
        <v>27</v>
      </c>
      <c r="H39" s="6" t="s">
        <v>90</v>
      </c>
      <c r="I39" s="6" t="s">
        <v>282</v>
      </c>
      <c r="J39" s="6" t="s">
        <v>283</v>
      </c>
      <c r="K39" s="6" t="s">
        <v>284</v>
      </c>
      <c r="L39" s="6" t="s">
        <v>285</v>
      </c>
      <c r="M39" s="6" t="s">
        <v>266</v>
      </c>
      <c r="N39" s="6" t="s">
        <v>110</v>
      </c>
      <c r="O39" s="6" t="s">
        <v>28</v>
      </c>
      <c r="P39" s="6" t="s">
        <v>35</v>
      </c>
      <c r="Q39" s="6" t="s">
        <v>286</v>
      </c>
      <c r="R39" s="6" t="s">
        <v>52</v>
      </c>
      <c r="S39" s="6" t="s">
        <v>287</v>
      </c>
      <c r="T39" s="6" t="s">
        <v>39</v>
      </c>
      <c r="U39" s="6" t="s">
        <v>40</v>
      </c>
      <c r="V39" s="6" t="s">
        <v>36</v>
      </c>
    </row>
    <row r="40" ht="40.5" customHeight="1" spans="1:22">
      <c r="A40" s="5">
        <f>39</f>
        <v>39</v>
      </c>
      <c r="B40" s="6" t="s">
        <v>22</v>
      </c>
      <c r="C40" s="6" t="s">
        <v>288</v>
      </c>
      <c r="D40" s="6" t="s">
        <v>289</v>
      </c>
      <c r="E40" s="6" t="s">
        <v>25</v>
      </c>
      <c r="F40" s="6" t="s">
        <v>26</v>
      </c>
      <c r="G40" s="6" t="s">
        <v>43</v>
      </c>
      <c r="H40" s="6" t="s">
        <v>28</v>
      </c>
      <c r="I40" s="6" t="s">
        <v>188</v>
      </c>
      <c r="J40" s="6" t="s">
        <v>290</v>
      </c>
      <c r="K40" s="6" t="s">
        <v>291</v>
      </c>
      <c r="L40" s="6" t="s">
        <v>292</v>
      </c>
      <c r="M40" s="6" t="s">
        <v>71</v>
      </c>
      <c r="N40" s="6" t="s">
        <v>49</v>
      </c>
      <c r="O40" s="6" t="s">
        <v>66</v>
      </c>
      <c r="P40" s="6" t="s">
        <v>293</v>
      </c>
      <c r="Q40" s="6" t="s">
        <v>36</v>
      </c>
      <c r="R40" s="6" t="s">
        <v>37</v>
      </c>
      <c r="S40" s="6" t="s">
        <v>194</v>
      </c>
      <c r="T40" s="6" t="s">
        <v>173</v>
      </c>
      <c r="U40" s="6" t="s">
        <v>99</v>
      </c>
      <c r="V40" s="6" t="s">
        <v>36</v>
      </c>
    </row>
    <row r="41" ht="40.5" customHeight="1" spans="1:22">
      <c r="A41" s="5">
        <f>40</f>
        <v>40</v>
      </c>
      <c r="B41" s="6" t="s">
        <v>22</v>
      </c>
      <c r="C41" s="6" t="s">
        <v>288</v>
      </c>
      <c r="D41" s="6" t="s">
        <v>289</v>
      </c>
      <c r="E41" s="6" t="s">
        <v>25</v>
      </c>
      <c r="F41" s="6" t="s">
        <v>26</v>
      </c>
      <c r="G41" s="6" t="s">
        <v>43</v>
      </c>
      <c r="H41" s="6" t="s">
        <v>28</v>
      </c>
      <c r="I41" s="6" t="s">
        <v>44</v>
      </c>
      <c r="J41" s="6" t="s">
        <v>290</v>
      </c>
      <c r="K41" s="6" t="s">
        <v>291</v>
      </c>
      <c r="L41" s="6" t="s">
        <v>292</v>
      </c>
      <c r="M41" s="6" t="s">
        <v>71</v>
      </c>
      <c r="N41" s="6" t="s">
        <v>49</v>
      </c>
      <c r="O41" s="6" t="s">
        <v>66</v>
      </c>
      <c r="P41" s="6" t="s">
        <v>293</v>
      </c>
      <c r="Q41" s="6" t="s">
        <v>36</v>
      </c>
      <c r="R41" s="6" t="s">
        <v>37</v>
      </c>
      <c r="S41" s="6" t="s">
        <v>294</v>
      </c>
      <c r="T41" s="6" t="s">
        <v>173</v>
      </c>
      <c r="U41" s="6" t="s">
        <v>99</v>
      </c>
      <c r="V41" s="6" t="s">
        <v>36</v>
      </c>
    </row>
    <row r="42" ht="40.5" customHeight="1" spans="1:22">
      <c r="A42" s="5">
        <f>41</f>
        <v>41</v>
      </c>
      <c r="B42" s="6" t="s">
        <v>22</v>
      </c>
      <c r="C42" s="6" t="s">
        <v>249</v>
      </c>
      <c r="D42" s="6" t="s">
        <v>295</v>
      </c>
      <c r="E42" s="6" t="s">
        <v>25</v>
      </c>
      <c r="F42" s="6" t="s">
        <v>26</v>
      </c>
      <c r="G42" s="6" t="s">
        <v>126</v>
      </c>
      <c r="H42" s="6" t="s">
        <v>90</v>
      </c>
      <c r="I42" s="6" t="s">
        <v>127</v>
      </c>
      <c r="J42" s="6" t="s">
        <v>251</v>
      </c>
      <c r="K42" s="6" t="s">
        <v>252</v>
      </c>
      <c r="L42" s="6" t="s">
        <v>253</v>
      </c>
      <c r="M42" s="6" t="s">
        <v>131</v>
      </c>
      <c r="N42" s="6" t="s">
        <v>49</v>
      </c>
      <c r="O42" s="6" t="s">
        <v>28</v>
      </c>
      <c r="P42" s="6" t="s">
        <v>51</v>
      </c>
      <c r="Q42" s="6" t="s">
        <v>36</v>
      </c>
      <c r="R42" s="6" t="s">
        <v>37</v>
      </c>
      <c r="S42" s="6" t="s">
        <v>83</v>
      </c>
      <c r="T42" s="6" t="s">
        <v>39</v>
      </c>
      <c r="U42" s="6" t="s">
        <v>113</v>
      </c>
      <c r="V42" s="6" t="s">
        <v>36</v>
      </c>
    </row>
    <row r="43" ht="40.5" customHeight="1" spans="1:22">
      <c r="A43" s="5">
        <f>42</f>
        <v>42</v>
      </c>
      <c r="B43" s="6" t="s">
        <v>22</v>
      </c>
      <c r="C43" s="6" t="s">
        <v>296</v>
      </c>
      <c r="D43" s="6" t="s">
        <v>297</v>
      </c>
      <c r="E43" s="6" t="s">
        <v>25</v>
      </c>
      <c r="F43" s="6" t="s">
        <v>26</v>
      </c>
      <c r="G43" s="6" t="s">
        <v>155</v>
      </c>
      <c r="H43" s="6" t="s">
        <v>28</v>
      </c>
      <c r="I43" s="6" t="s">
        <v>156</v>
      </c>
      <c r="J43" s="6" t="s">
        <v>296</v>
      </c>
      <c r="K43" s="6" t="s">
        <v>298</v>
      </c>
      <c r="L43" s="6" t="s">
        <v>299</v>
      </c>
      <c r="M43" s="6" t="s">
        <v>300</v>
      </c>
      <c r="N43" s="6" t="s">
        <v>49</v>
      </c>
      <c r="O43" s="6" t="s">
        <v>50</v>
      </c>
      <c r="P43" s="6" t="s">
        <v>301</v>
      </c>
      <c r="Q43" s="6" t="s">
        <v>36</v>
      </c>
      <c r="R43" s="6" t="s">
        <v>37</v>
      </c>
      <c r="S43" s="6" t="s">
        <v>74</v>
      </c>
      <c r="T43" s="6" t="s">
        <v>39</v>
      </c>
      <c r="U43" s="6" t="s">
        <v>113</v>
      </c>
      <c r="V43" s="6" t="s">
        <v>36</v>
      </c>
    </row>
    <row r="44" ht="40.5" customHeight="1" spans="1:22">
      <c r="A44" s="5">
        <f>43</f>
        <v>43</v>
      </c>
      <c r="B44" s="6" t="s">
        <v>22</v>
      </c>
      <c r="C44" s="6" t="s">
        <v>302</v>
      </c>
      <c r="D44" s="6" t="s">
        <v>303</v>
      </c>
      <c r="E44" s="6" t="s">
        <v>25</v>
      </c>
      <c r="F44" s="6" t="s">
        <v>26</v>
      </c>
      <c r="G44" s="6" t="s">
        <v>135</v>
      </c>
      <c r="H44" s="6" t="s">
        <v>90</v>
      </c>
      <c r="I44" s="6" t="s">
        <v>136</v>
      </c>
      <c r="J44" s="6" t="s">
        <v>302</v>
      </c>
      <c r="K44" s="6" t="s">
        <v>304</v>
      </c>
      <c r="L44" s="6" t="s">
        <v>253</v>
      </c>
      <c r="M44" s="6" t="s">
        <v>305</v>
      </c>
      <c r="N44" s="6" t="s">
        <v>34</v>
      </c>
      <c r="O44" s="6" t="s">
        <v>50</v>
      </c>
      <c r="P44" s="6" t="s">
        <v>306</v>
      </c>
      <c r="Q44" s="6" t="s">
        <v>36</v>
      </c>
      <c r="R44" s="6" t="s">
        <v>52</v>
      </c>
      <c r="S44" s="6" t="s">
        <v>98</v>
      </c>
      <c r="T44" s="6" t="s">
        <v>39</v>
      </c>
      <c r="U44" s="6" t="s">
        <v>113</v>
      </c>
      <c r="V44" s="6" t="s">
        <v>36</v>
      </c>
    </row>
    <row r="45" ht="40.5" customHeight="1" spans="1:22">
      <c r="A45" s="5">
        <f>44</f>
        <v>44</v>
      </c>
      <c r="B45" s="6" t="s">
        <v>22</v>
      </c>
      <c r="C45" s="6" t="s">
        <v>302</v>
      </c>
      <c r="D45" s="6" t="s">
        <v>307</v>
      </c>
      <c r="E45" s="6" t="s">
        <v>25</v>
      </c>
      <c r="F45" s="6" t="s">
        <v>26</v>
      </c>
      <c r="G45" s="6" t="s">
        <v>126</v>
      </c>
      <c r="H45" s="6" t="s">
        <v>90</v>
      </c>
      <c r="I45" s="6" t="s">
        <v>127</v>
      </c>
      <c r="J45" s="6" t="s">
        <v>302</v>
      </c>
      <c r="K45" s="6" t="s">
        <v>304</v>
      </c>
      <c r="L45" s="6" t="s">
        <v>253</v>
      </c>
      <c r="M45" s="6" t="s">
        <v>305</v>
      </c>
      <c r="N45" s="6" t="s">
        <v>34</v>
      </c>
      <c r="O45" s="6" t="s">
        <v>50</v>
      </c>
      <c r="P45" s="6" t="s">
        <v>306</v>
      </c>
      <c r="Q45" s="6" t="s">
        <v>36</v>
      </c>
      <c r="R45" s="6" t="s">
        <v>52</v>
      </c>
      <c r="S45" s="6" t="s">
        <v>83</v>
      </c>
      <c r="T45" s="6" t="s">
        <v>39</v>
      </c>
      <c r="U45" s="6" t="s">
        <v>113</v>
      </c>
      <c r="V45" s="6" t="s">
        <v>36</v>
      </c>
    </row>
    <row r="46" ht="40.5" customHeight="1" spans="1:22">
      <c r="A46" s="5">
        <f>45</f>
        <v>45</v>
      </c>
      <c r="B46" s="6" t="s">
        <v>22</v>
      </c>
      <c r="C46" s="6" t="s">
        <v>308</v>
      </c>
      <c r="D46" s="6" t="s">
        <v>309</v>
      </c>
      <c r="E46" s="6" t="s">
        <v>25</v>
      </c>
      <c r="F46" s="6" t="s">
        <v>65</v>
      </c>
      <c r="G46" s="6" t="s">
        <v>43</v>
      </c>
      <c r="H46" s="6" t="s">
        <v>90</v>
      </c>
      <c r="I46" s="6" t="s">
        <v>165</v>
      </c>
      <c r="J46" s="6" t="s">
        <v>310</v>
      </c>
      <c r="K46" s="6" t="s">
        <v>311</v>
      </c>
      <c r="L46" s="6" t="s">
        <v>312</v>
      </c>
      <c r="M46" s="6" t="s">
        <v>71</v>
      </c>
      <c r="N46" s="6" t="s">
        <v>159</v>
      </c>
      <c r="O46" s="6" t="s">
        <v>28</v>
      </c>
      <c r="P46" s="6" t="s">
        <v>313</v>
      </c>
      <c r="Q46" s="6" t="s">
        <v>36</v>
      </c>
      <c r="R46" s="6" t="s">
        <v>37</v>
      </c>
      <c r="S46" s="6" t="s">
        <v>287</v>
      </c>
      <c r="T46" s="6" t="s">
        <v>173</v>
      </c>
      <c r="U46" s="6" t="s">
        <v>40</v>
      </c>
      <c r="V46" s="6" t="s">
        <v>36</v>
      </c>
    </row>
    <row r="47" ht="40.5" customHeight="1" spans="1:22">
      <c r="A47" s="5">
        <f>46</f>
        <v>46</v>
      </c>
      <c r="B47" s="6" t="s">
        <v>22</v>
      </c>
      <c r="C47" s="6" t="s">
        <v>308</v>
      </c>
      <c r="D47" s="6" t="s">
        <v>314</v>
      </c>
      <c r="E47" s="6" t="s">
        <v>25</v>
      </c>
      <c r="F47" s="6" t="s">
        <v>65</v>
      </c>
      <c r="G47" s="6" t="s">
        <v>101</v>
      </c>
      <c r="H47" s="6" t="s">
        <v>90</v>
      </c>
      <c r="I47" s="6" t="s">
        <v>102</v>
      </c>
      <c r="J47" s="6" t="s">
        <v>310</v>
      </c>
      <c r="K47" s="6" t="s">
        <v>311</v>
      </c>
      <c r="L47" s="6" t="s">
        <v>312</v>
      </c>
      <c r="M47" s="6" t="s">
        <v>71</v>
      </c>
      <c r="N47" s="6" t="s">
        <v>159</v>
      </c>
      <c r="O47" s="6" t="s">
        <v>28</v>
      </c>
      <c r="P47" s="6" t="s">
        <v>313</v>
      </c>
      <c r="Q47" s="6" t="s">
        <v>36</v>
      </c>
      <c r="R47" s="6" t="s">
        <v>37</v>
      </c>
      <c r="S47" s="6" t="s">
        <v>53</v>
      </c>
      <c r="T47" s="6" t="s">
        <v>39</v>
      </c>
      <c r="U47" s="6" t="s">
        <v>40</v>
      </c>
      <c r="V47" s="6" t="s">
        <v>36</v>
      </c>
    </row>
    <row r="48" ht="40.5" customHeight="1" spans="1:22">
      <c r="A48" s="5">
        <f>47</f>
        <v>47</v>
      </c>
      <c r="B48" s="6" t="s">
        <v>22</v>
      </c>
      <c r="C48" s="6" t="s">
        <v>315</v>
      </c>
      <c r="D48" s="6" t="s">
        <v>316</v>
      </c>
      <c r="E48" s="6" t="s">
        <v>25</v>
      </c>
      <c r="F48" s="6" t="s">
        <v>65</v>
      </c>
      <c r="G48" s="6" t="s">
        <v>27</v>
      </c>
      <c r="H48" s="6" t="s">
        <v>90</v>
      </c>
      <c r="I48" s="6" t="s">
        <v>282</v>
      </c>
      <c r="J48" s="6" t="s">
        <v>315</v>
      </c>
      <c r="K48" s="6" t="s">
        <v>317</v>
      </c>
      <c r="L48" s="6" t="s">
        <v>318</v>
      </c>
      <c r="M48" s="6" t="s">
        <v>266</v>
      </c>
      <c r="N48" s="6" t="s">
        <v>49</v>
      </c>
      <c r="O48" s="6" t="s">
        <v>160</v>
      </c>
      <c r="P48" s="6" t="s">
        <v>38</v>
      </c>
      <c r="Q48" s="6" t="s">
        <v>36</v>
      </c>
      <c r="R48" s="6" t="s">
        <v>52</v>
      </c>
      <c r="S48" s="6" t="s">
        <v>287</v>
      </c>
      <c r="T48" s="6" t="s">
        <v>39</v>
      </c>
      <c r="U48" s="6" t="s">
        <v>113</v>
      </c>
      <c r="V48" s="6" t="s">
        <v>36</v>
      </c>
    </row>
    <row r="49" ht="40.5" customHeight="1" spans="1:22">
      <c r="A49" s="5">
        <f>48</f>
        <v>48</v>
      </c>
      <c r="B49" s="6" t="s">
        <v>22</v>
      </c>
      <c r="C49" s="6" t="s">
        <v>319</v>
      </c>
      <c r="D49" s="6" t="s">
        <v>320</v>
      </c>
      <c r="E49" s="6" t="s">
        <v>25</v>
      </c>
      <c r="F49" s="6" t="s">
        <v>26</v>
      </c>
      <c r="G49" s="6" t="s">
        <v>85</v>
      </c>
      <c r="H49" s="6" t="s">
        <v>28</v>
      </c>
      <c r="I49" s="6" t="s">
        <v>321</v>
      </c>
      <c r="J49" s="6" t="s">
        <v>322</v>
      </c>
      <c r="K49" s="6" t="s">
        <v>323</v>
      </c>
      <c r="L49" s="6" t="s">
        <v>324</v>
      </c>
      <c r="M49" s="6" t="s">
        <v>325</v>
      </c>
      <c r="N49" s="6" t="s">
        <v>326</v>
      </c>
      <c r="O49" s="6" t="s">
        <v>81</v>
      </c>
      <c r="P49" s="6" t="s">
        <v>133</v>
      </c>
      <c r="Q49" s="6" t="s">
        <v>36</v>
      </c>
      <c r="R49" s="6" t="s">
        <v>37</v>
      </c>
      <c r="S49" s="6" t="s">
        <v>327</v>
      </c>
      <c r="T49" s="6" t="s">
        <v>173</v>
      </c>
      <c r="U49" s="6" t="s">
        <v>113</v>
      </c>
      <c r="V49" s="6" t="s">
        <v>36</v>
      </c>
    </row>
    <row r="50" ht="40.5" customHeight="1" spans="1:22">
      <c r="A50" s="5">
        <f>49</f>
        <v>49</v>
      </c>
      <c r="B50" s="6" t="s">
        <v>22</v>
      </c>
      <c r="C50" s="6" t="s">
        <v>328</v>
      </c>
      <c r="D50" s="6" t="s">
        <v>329</v>
      </c>
      <c r="E50" s="6" t="s">
        <v>25</v>
      </c>
      <c r="F50" s="6" t="s">
        <v>26</v>
      </c>
      <c r="G50" s="6" t="s">
        <v>43</v>
      </c>
      <c r="H50" s="6" t="s">
        <v>28</v>
      </c>
      <c r="I50" s="6" t="s">
        <v>44</v>
      </c>
      <c r="J50" s="6" t="s">
        <v>330</v>
      </c>
      <c r="K50" s="6" t="s">
        <v>323</v>
      </c>
      <c r="L50" s="6" t="s">
        <v>331</v>
      </c>
      <c r="M50" s="6" t="s">
        <v>325</v>
      </c>
      <c r="N50" s="6" t="s">
        <v>34</v>
      </c>
      <c r="O50" s="6" t="s">
        <v>332</v>
      </c>
      <c r="P50" s="6" t="s">
        <v>133</v>
      </c>
      <c r="Q50" s="6" t="s">
        <v>36</v>
      </c>
      <c r="R50" s="6" t="s">
        <v>37</v>
      </c>
      <c r="S50" s="6" t="s">
        <v>53</v>
      </c>
      <c r="T50" s="6" t="s">
        <v>173</v>
      </c>
      <c r="U50" s="6" t="s">
        <v>113</v>
      </c>
      <c r="V50" s="6" t="s">
        <v>36</v>
      </c>
    </row>
    <row r="51" ht="40.5" customHeight="1" spans="1:22">
      <c r="A51" s="5">
        <f>50</f>
        <v>50</v>
      </c>
      <c r="B51" s="6" t="s">
        <v>22</v>
      </c>
      <c r="C51" s="6" t="s">
        <v>333</v>
      </c>
      <c r="D51" s="6" t="s">
        <v>334</v>
      </c>
      <c r="E51" s="6" t="s">
        <v>25</v>
      </c>
      <c r="F51" s="6" t="s">
        <v>26</v>
      </c>
      <c r="G51" s="6" t="s">
        <v>43</v>
      </c>
      <c r="H51" s="6" t="s">
        <v>66</v>
      </c>
      <c r="I51" s="6" t="s">
        <v>67</v>
      </c>
      <c r="J51" s="6" t="s">
        <v>335</v>
      </c>
      <c r="K51" s="6" t="s">
        <v>336</v>
      </c>
      <c r="L51" s="6" t="s">
        <v>337</v>
      </c>
      <c r="M51" s="6" t="s">
        <v>192</v>
      </c>
      <c r="N51" s="6" t="s">
        <v>338</v>
      </c>
      <c r="O51" s="6" t="s">
        <v>111</v>
      </c>
      <c r="P51" s="6" t="s">
        <v>51</v>
      </c>
      <c r="Q51" s="6" t="s">
        <v>36</v>
      </c>
      <c r="R51" s="6" t="s">
        <v>52</v>
      </c>
      <c r="S51" s="6" t="s">
        <v>339</v>
      </c>
      <c r="T51" s="6" t="s">
        <v>39</v>
      </c>
      <c r="U51" s="6" t="s">
        <v>113</v>
      </c>
      <c r="V51" s="6" t="s">
        <v>36</v>
      </c>
    </row>
    <row r="52" ht="40.5" customHeight="1" spans="1:22">
      <c r="A52" s="5">
        <f>51</f>
        <v>51</v>
      </c>
      <c r="B52" s="6" t="s">
        <v>22</v>
      </c>
      <c r="C52" s="6" t="s">
        <v>340</v>
      </c>
      <c r="D52" s="6" t="s">
        <v>341</v>
      </c>
      <c r="E52" s="6" t="s">
        <v>164</v>
      </c>
      <c r="F52" s="6" t="s">
        <v>26</v>
      </c>
      <c r="G52" s="6" t="s">
        <v>101</v>
      </c>
      <c r="H52" s="6" t="s">
        <v>90</v>
      </c>
      <c r="I52" s="6" t="s">
        <v>102</v>
      </c>
      <c r="J52" s="6" t="s">
        <v>342</v>
      </c>
      <c r="K52" s="6" t="s">
        <v>343</v>
      </c>
      <c r="L52" s="6" t="s">
        <v>344</v>
      </c>
      <c r="M52" s="6" t="s">
        <v>71</v>
      </c>
      <c r="N52" s="6" t="s">
        <v>345</v>
      </c>
      <c r="O52" s="6" t="s">
        <v>346</v>
      </c>
      <c r="P52" s="6" t="s">
        <v>347</v>
      </c>
      <c r="Q52" s="6" t="s">
        <v>36</v>
      </c>
      <c r="R52" s="6" t="s">
        <v>37</v>
      </c>
      <c r="S52" s="6" t="s">
        <v>98</v>
      </c>
      <c r="T52" s="6" t="s">
        <v>173</v>
      </c>
      <c r="U52" s="6" t="s">
        <v>113</v>
      </c>
      <c r="V52" s="6" t="s">
        <v>36</v>
      </c>
    </row>
    <row r="53" ht="40.5" customHeight="1" spans="1:22">
      <c r="A53" s="5">
        <f>52</f>
        <v>52</v>
      </c>
      <c r="B53" s="6" t="s">
        <v>22</v>
      </c>
      <c r="C53" s="6" t="s">
        <v>348</v>
      </c>
      <c r="D53" s="6" t="s">
        <v>349</v>
      </c>
      <c r="E53" s="6" t="s">
        <v>164</v>
      </c>
      <c r="F53" s="6" t="s">
        <v>350</v>
      </c>
      <c r="G53" s="6" t="s">
        <v>43</v>
      </c>
      <c r="H53" s="6" t="s">
        <v>28</v>
      </c>
      <c r="I53" s="6" t="s">
        <v>44</v>
      </c>
      <c r="J53" s="6" t="s">
        <v>351</v>
      </c>
      <c r="K53" s="6" t="s">
        <v>352</v>
      </c>
      <c r="L53" s="6" t="s">
        <v>353</v>
      </c>
      <c r="M53" s="6" t="s">
        <v>71</v>
      </c>
      <c r="N53" s="6" t="s">
        <v>354</v>
      </c>
      <c r="O53" s="6" t="s">
        <v>223</v>
      </c>
      <c r="P53" s="6" t="s">
        <v>355</v>
      </c>
      <c r="Q53" s="6" t="s">
        <v>36</v>
      </c>
      <c r="R53" s="6" t="s">
        <v>52</v>
      </c>
      <c r="S53" s="6" t="s">
        <v>356</v>
      </c>
      <c r="T53" s="6" t="s">
        <v>39</v>
      </c>
      <c r="U53" s="6" t="s">
        <v>40</v>
      </c>
      <c r="V53" s="6" t="s">
        <v>36</v>
      </c>
    </row>
    <row r="54" ht="40.5" customHeight="1" spans="1:22">
      <c r="A54" s="5">
        <f>53</f>
        <v>53</v>
      </c>
      <c r="B54" s="6" t="s">
        <v>22</v>
      </c>
      <c r="C54" s="6" t="s">
        <v>357</v>
      </c>
      <c r="D54" s="6" t="s">
        <v>358</v>
      </c>
      <c r="E54" s="6" t="s">
        <v>25</v>
      </c>
      <c r="F54" s="6" t="s">
        <v>26</v>
      </c>
      <c r="G54" s="6" t="s">
        <v>27</v>
      </c>
      <c r="H54" s="6" t="s">
        <v>66</v>
      </c>
      <c r="I54" s="6" t="s">
        <v>359</v>
      </c>
      <c r="J54" s="6" t="s">
        <v>357</v>
      </c>
      <c r="K54" s="6" t="s">
        <v>360</v>
      </c>
      <c r="L54" s="6" t="s">
        <v>361</v>
      </c>
      <c r="M54" s="6" t="s">
        <v>71</v>
      </c>
      <c r="N54" s="6" t="s">
        <v>362</v>
      </c>
      <c r="O54" s="6" t="s">
        <v>181</v>
      </c>
      <c r="P54" s="6" t="s">
        <v>194</v>
      </c>
      <c r="Q54" s="6" t="s">
        <v>36</v>
      </c>
      <c r="R54" s="6" t="s">
        <v>37</v>
      </c>
      <c r="S54" s="6" t="s">
        <v>83</v>
      </c>
      <c r="T54" s="6" t="s">
        <v>173</v>
      </c>
      <c r="U54" s="6" t="s">
        <v>113</v>
      </c>
      <c r="V54" s="6" t="s">
        <v>36</v>
      </c>
    </row>
    <row r="55" ht="40.5" customHeight="1" spans="1:22">
      <c r="A55" s="5">
        <f>54</f>
        <v>54</v>
      </c>
      <c r="B55" s="6" t="s">
        <v>22</v>
      </c>
      <c r="C55" s="6" t="s">
        <v>328</v>
      </c>
      <c r="D55" s="6" t="s">
        <v>329</v>
      </c>
      <c r="E55" s="6" t="s">
        <v>25</v>
      </c>
      <c r="F55" s="6" t="s">
        <v>26</v>
      </c>
      <c r="G55" s="6" t="s">
        <v>43</v>
      </c>
      <c r="H55" s="6" t="s">
        <v>28</v>
      </c>
      <c r="I55" s="6" t="s">
        <v>363</v>
      </c>
      <c r="J55" s="6" t="s">
        <v>330</v>
      </c>
      <c r="K55" s="6" t="s">
        <v>323</v>
      </c>
      <c r="L55" s="6" t="s">
        <v>331</v>
      </c>
      <c r="M55" s="6" t="s">
        <v>325</v>
      </c>
      <c r="N55" s="6" t="s">
        <v>34</v>
      </c>
      <c r="O55" s="6" t="s">
        <v>332</v>
      </c>
      <c r="P55" s="6" t="s">
        <v>133</v>
      </c>
      <c r="Q55" s="6" t="s">
        <v>36</v>
      </c>
      <c r="R55" s="6" t="s">
        <v>37</v>
      </c>
      <c r="S55" s="6" t="s">
        <v>364</v>
      </c>
      <c r="T55" s="6" t="s">
        <v>173</v>
      </c>
      <c r="U55" s="6" t="s">
        <v>113</v>
      </c>
      <c r="V55" s="6" t="s">
        <v>36</v>
      </c>
    </row>
    <row r="56" s="2" customFormat="1" ht="40.5" customHeight="1" spans="1:22">
      <c r="A56" s="5">
        <v>55</v>
      </c>
      <c r="B56" s="6" t="s">
        <v>22</v>
      </c>
      <c r="C56" s="6" t="s">
        <v>365</v>
      </c>
      <c r="D56" s="6" t="s">
        <v>366</v>
      </c>
      <c r="E56" s="6" t="s">
        <v>25</v>
      </c>
      <c r="F56" s="6" t="s">
        <v>26</v>
      </c>
      <c r="G56" s="6" t="s">
        <v>147</v>
      </c>
      <c r="H56" s="6">
        <v>2025</v>
      </c>
      <c r="I56" s="6" t="s">
        <v>367</v>
      </c>
      <c r="J56" s="6" t="s">
        <v>368</v>
      </c>
      <c r="K56" s="6" t="s">
        <v>369</v>
      </c>
      <c r="L56" s="6" t="s">
        <v>370</v>
      </c>
      <c r="M56" s="6" t="s">
        <v>71</v>
      </c>
      <c r="N56" s="6" t="s">
        <v>110</v>
      </c>
      <c r="O56" s="6" t="s">
        <v>90</v>
      </c>
      <c r="P56" s="6" t="s">
        <v>38</v>
      </c>
      <c r="Q56" s="6" t="s">
        <v>36</v>
      </c>
      <c r="R56" s="6" t="s">
        <v>37</v>
      </c>
      <c r="S56" s="6" t="s">
        <v>371</v>
      </c>
      <c r="T56" s="6" t="s">
        <v>173</v>
      </c>
      <c r="U56" s="6" t="s">
        <v>99</v>
      </c>
      <c r="V56" s="6" t="s">
        <v>36</v>
      </c>
    </row>
    <row r="57" s="2" customFormat="1" ht="40.5" customHeight="1" spans="1:22">
      <c r="A57" s="5">
        <v>56</v>
      </c>
      <c r="B57" s="6" t="s">
        <v>22</v>
      </c>
      <c r="C57" s="6" t="s">
        <v>262</v>
      </c>
      <c r="D57" s="6" t="s">
        <v>372</v>
      </c>
      <c r="E57" s="6" t="s">
        <v>25</v>
      </c>
      <c r="F57" s="6" t="s">
        <v>26</v>
      </c>
      <c r="G57" s="6" t="s">
        <v>147</v>
      </c>
      <c r="H57" s="6">
        <v>2025</v>
      </c>
      <c r="I57" s="6" t="s">
        <v>367</v>
      </c>
      <c r="J57" s="6" t="s">
        <v>262</v>
      </c>
      <c r="K57" s="6" t="s">
        <v>264</v>
      </c>
      <c r="L57" s="6" t="s">
        <v>265</v>
      </c>
      <c r="M57" s="6" t="s">
        <v>266</v>
      </c>
      <c r="N57" s="6" t="s">
        <v>110</v>
      </c>
      <c r="O57" s="6" t="s">
        <v>81</v>
      </c>
      <c r="P57" s="6" t="s">
        <v>267</v>
      </c>
      <c r="Q57" s="6" t="s">
        <v>36</v>
      </c>
      <c r="R57" s="6" t="s">
        <v>37</v>
      </c>
      <c r="S57" s="6" t="s">
        <v>373</v>
      </c>
      <c r="T57" s="6" t="s">
        <v>39</v>
      </c>
      <c r="U57" s="6" t="s">
        <v>113</v>
      </c>
      <c r="V57" s="6" t="s">
        <v>36</v>
      </c>
    </row>
  </sheetData>
  <conditionalFormatting sqref="N56">
    <cfRule type="cellIs" dxfId="0" priority="5" operator="equal">
      <formula>"十分满意"</formula>
    </cfRule>
    <cfRule type="cellIs" dxfId="1" priority="4" operator="equal">
      <formula>"满意"</formula>
    </cfRule>
    <cfRule type="cellIs" dxfId="2" priority="3" operator="equal">
      <formula>"比较满意"</formula>
    </cfRule>
    <cfRule type="cellIs" dxfId="3" priority="2" operator="equal">
      <formula>"不太满意"</formula>
    </cfRule>
    <cfRule type="cellIs" dxfId="3" priority="1" operator="equal">
      <formula>"很不满意"</formula>
    </cfRule>
  </conditionalFormatting>
  <conditionalFormatting sqref="B2:V55 Q58:AN1048576 Q1:V1 W1:AN55 B56:B57">
    <cfRule type="cellIs" dxfId="3" priority="27" operator="equal">
      <formula>"很不满意"</formula>
    </cfRule>
    <cfRule type="cellIs" dxfId="3" priority="28" operator="equal">
      <formula>"不太满意"</formula>
    </cfRule>
    <cfRule type="cellIs" dxfId="2" priority="29" operator="equal">
      <formula>"比较满意"</formula>
    </cfRule>
    <cfRule type="cellIs" dxfId="1" priority="30" operator="equal">
      <formula>"满意"</formula>
    </cfRule>
    <cfRule type="cellIs" dxfId="0" priority="31" operator="equal">
      <formula>"十分满意"</formula>
    </cfRule>
  </conditionalFormatting>
  <conditionalFormatting sqref="C56:M56 O56:AO56 I57">
    <cfRule type="cellIs" dxfId="0" priority="15" operator="equal">
      <formula>"十分满意"</formula>
    </cfRule>
    <cfRule type="cellIs" dxfId="1" priority="14" operator="equal">
      <formula>"满意"</formula>
    </cfRule>
    <cfRule type="cellIs" dxfId="2" priority="13" operator="equal">
      <formula>"比较满意"</formula>
    </cfRule>
    <cfRule type="cellIs" dxfId="3" priority="12" operator="equal">
      <formula>"不太满意"</formula>
    </cfRule>
    <cfRule type="cellIs" dxfId="3" priority="11" operator="equal">
      <formula>"很不满意"</formula>
    </cfRule>
  </conditionalFormatting>
  <conditionalFormatting sqref="C57:H57 J57:AO57">
    <cfRule type="cellIs" dxfId="0" priority="10" operator="equal">
      <formula>"十分满意"</formula>
    </cfRule>
    <cfRule type="cellIs" dxfId="1" priority="9" operator="equal">
      <formula>"满意"</formula>
    </cfRule>
    <cfRule type="cellIs" dxfId="2" priority="8" operator="equal">
      <formula>"比较满意"</formula>
    </cfRule>
    <cfRule type="cellIs" dxfId="3" priority="7" operator="equal">
      <formula>"不太满意"</formula>
    </cfRule>
    <cfRule type="cellIs" dxfId="3" priority="6" operator="equal">
      <formula>"很不满意"</formula>
    </cfRule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Princeface</cp:lastModifiedBy>
  <dcterms:created xsi:type="dcterms:W3CDTF">2016-11-17T13:36:00Z</dcterms:created>
  <dcterms:modified xsi:type="dcterms:W3CDTF">2026-07-17T14:09:38Z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2346DA0530274F6EBE449A25E46BE909_12</vt:lpwstr>
  </property>
  <property fmtid="{D5CDD505-2E9C-101B-9397-08002B2CF9AE}" pid="3" name="KSOProductBuildVer">
    <vt:lpwstr>2052-12.1.0.23542</vt:lpwstr>
  </property>
</Properties>
</file>